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工作表1" sheetId="2" r:id="rId1"/>
  </sheets>
  <definedNames>
    <definedName name="_xlnm._FilterDatabase" localSheetId="0" hidden="1">工作表1!$A$3:$L$236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<sst xmlns="http://schemas.openxmlformats.org/spreadsheetml/2006/main" count="1158" uniqueCount="337">
  <si>
    <t>2025-2026学年第一学期实验实训耗材申购表</t>
  </si>
  <si>
    <t>开课单位（盖章）：信息与人工智能学院                                                                                                                                                                    时间：2025年6月17日</t>
  </si>
  <si>
    <t>序号</t>
  </si>
  <si>
    <t>耗材名称</t>
  </si>
  <si>
    <t>人均耗材量</t>
  </si>
  <si>
    <t>使用寿命</t>
  </si>
  <si>
    <t>品牌</t>
  </si>
  <si>
    <t>型号</t>
  </si>
  <si>
    <t>数量</t>
  </si>
  <si>
    <t>单位</t>
  </si>
  <si>
    <t>单价</t>
  </si>
  <si>
    <t>总价</t>
  </si>
  <si>
    <t>询价依据</t>
  </si>
  <si>
    <t>备注</t>
  </si>
  <si>
    <t>集成电路</t>
  </si>
  <si>
    <t>一次性</t>
  </si>
  <si>
    <t>74LS02</t>
  </si>
  <si>
    <t>块</t>
  </si>
  <si>
    <t>市场询价</t>
  </si>
  <si>
    <t>74LS08</t>
  </si>
  <si>
    <t>74LS10</t>
  </si>
  <si>
    <t>74LS32</t>
  </si>
  <si>
    <t>74LS283</t>
  </si>
  <si>
    <t xml:space="preserve">74LS138
</t>
  </si>
  <si>
    <t>74LS20</t>
  </si>
  <si>
    <t>74LS161</t>
  </si>
  <si>
    <t>小计</t>
  </si>
  <si>
    <t>XT60公头</t>
  </si>
  <si>
    <t>Amass</t>
  </si>
  <si>
    <t>XT60-M</t>
  </si>
  <si>
    <t>只</t>
  </si>
  <si>
    <t>XT60母头</t>
  </si>
  <si>
    <t>XT60-F</t>
  </si>
  <si>
    <t>XT30公头</t>
  </si>
  <si>
    <t>XT30U-M</t>
  </si>
  <si>
    <t>XT30母头</t>
  </si>
  <si>
    <t>XT30U-F</t>
  </si>
  <si>
    <t>焊锡膏</t>
  </si>
  <si>
    <t>维修佬</t>
  </si>
  <si>
    <t>XGZ40，。有铅中温183度-针管35G/支</t>
  </si>
  <si>
    <t>支</t>
  </si>
  <si>
    <t>松香助焊剂</t>
  </si>
  <si>
    <t>SUV，无卤素UV10【10cc】针管装</t>
  </si>
  <si>
    <t>单排针(1*40P)</t>
  </si>
  <si>
    <t>Your Cee</t>
  </si>
  <si>
    <t>单排针 间距2.54MM</t>
  </si>
  <si>
    <t>件</t>
  </si>
  <si>
    <t>单排母(1*40P)</t>
  </si>
  <si>
    <t xml:space="preserve">2.54MM间距  单排母 </t>
  </si>
  <si>
    <t>等高排针(1*40P)</t>
  </si>
  <si>
    <t>QHUIKJ</t>
  </si>
  <si>
    <t>两头等长排针 间距2.54MM</t>
  </si>
  <si>
    <t>杜邦线</t>
  </si>
  <si>
    <t>1个月</t>
  </si>
  <si>
    <t>RISYM/维芯</t>
  </si>
  <si>
    <t>21cm母对母 2.54mm 1排40P</t>
  </si>
  <si>
    <t>杜邦线 21CM 公对母 2.54mm 1排40P</t>
  </si>
  <si>
    <t>杜邦线 21CM 公对公 2.54mm 1排40P</t>
  </si>
  <si>
    <t>Arduino UNO R3</t>
  </si>
  <si>
    <t>4个月</t>
  </si>
  <si>
    <t>Arduino</t>
  </si>
  <si>
    <t>ESP32-S3-N16R8</t>
  </si>
  <si>
    <t>乐鑫</t>
  </si>
  <si>
    <t>ESP8266</t>
  </si>
  <si>
    <t>Ai-Thinker</t>
  </si>
  <si>
    <t>STM32F407ZGT6开发板</t>
  </si>
  <si>
    <t>正点原子</t>
  </si>
  <si>
    <t>正点原子STM32F407ZGT6最小系统板</t>
  </si>
  <si>
    <t>STM32F103C8T6开发板 TYPE-C 不焊针 进口芯片</t>
  </si>
  <si>
    <t>TYPE-C 不焊针 进口芯片</t>
  </si>
  <si>
    <r>
      <rPr>
        <sz val="11"/>
        <rFont val="宋体"/>
        <charset val="134"/>
      </rPr>
      <t>5v伏</t>
    </r>
    <r>
      <rPr>
        <sz val="11"/>
        <rFont val="Tahoma"/>
        <charset val="134"/>
      </rPr>
      <t>USB</t>
    </r>
    <r>
      <rPr>
        <sz val="11"/>
        <rFont val="宋体"/>
        <charset val="134"/>
      </rPr>
      <t>开关电源套件充电头散件教学电子器材焊接组装实训小制作</t>
    </r>
  </si>
  <si>
    <t>（充满变灯+2米焊锡）</t>
  </si>
  <si>
    <t>套</t>
  </si>
  <si>
    <t>https://item.taobao.com/item.htm?spm=a21n57.1.0.0.3cbc523cRtny2B&amp;id=653748453370&amp;ns=1&amp;abbucket=13#detail</t>
  </si>
  <si>
    <t>开关直流稳压可调电源套件diy改装电路板数显散件实训制作电子</t>
  </si>
  <si>
    <t>（散件+变压器+电压表+外壳）</t>
  </si>
  <si>
    <t>https://item.taobao.com/item.htm?abbucket=18&amp;id=530532892349&amp;ns=1&amp;pisk=gsDonn66JbPWhi0OyqyWTGB4-e4hPgwQN2BLJJUegrzfeWzpN2VnJqNEe8n-oyut-kH-pvcfKciIe3wpV8i7dJ89WdLtV0wI82meIY243lm44gzeM-8R0JvvWdptVQr7pm8teXdDPlqOLJPzaiW4llEP42PP0-zbAk7zYT-m0ra4YkrFUKz4VlWzY2rzumrTAk7FaWz40uU48JyE8mlORgz76Sk2yZOsz8DMaYquZPozz0n-3NPPN0acBOMmwW4NBrXFLxqrcjRLYOAL7fa86lg2HT2n0k006bYGE2mEfXPmKa--7DcmR8H2Y_zZw4FKeSvNooGq2XkSrMXUVYHTtPNDY9NL3AFZ_4jBfmyzY2NspF67zDosCfeMENZogc2c4XCV_FhNd3lpu61QaoZ0WOBGGFhkzxhvmnfNO7rb4D-Dm6M_aoZ0WnxcsvVzcuoF.&amp;priceTId=213e35f817350107813423004e3a1e&amp;spm=a21n57.1.hoverItem.1&amp;utparam=%7B%22aplus_abtest%22%3A%2263407a9e49f4662fe84c07482543e12b%22%7D&amp;xxc=taobaoSearch&amp;skuId=3170969294094</t>
  </si>
  <si>
    <t>开关电源电路套件 diy稳压电源实训焊接散件</t>
  </si>
  <si>
    <t xml:space="preserve"> 精密可调直流稳压源</t>
  </si>
  <si>
    <t>https://detail.tmall.com/item.htm?abbucket=13&amp;id=664684141466&amp;ns=1&amp;spm=a21n57.1.0.0.3cbc523cRtny2B</t>
  </si>
  <si>
    <t>反激式开关电源焊接套件电子技术教学工艺</t>
  </si>
  <si>
    <t xml:space="preserve"> 制作DIY技能实训散件（套件）</t>
  </si>
  <si>
    <t>https://item.taobao.com/item.htm?abbucket=13&amp;id=650970514081&amp;ns=1&amp;skuId=5286727196456&amp;spm=a21n57.1.0.0.3cbc523cRtny2B</t>
  </si>
  <si>
    <t>单面绿油pcb万能板洞洞板</t>
  </si>
  <si>
    <t>9*15cm线路板9*15（单面绿油9*15cm）</t>
  </si>
  <si>
    <t>https://item.taobao.com/item.htm?ali_refid=a3_430582_1006%3A1123950562%3AN%3A5lvVPAPydilKv%2Fa384mHuA%3D%3D%3A11545f182a1e71d7355d3fa8e715b569&amp;ali_trackid=1_11545f182a1e71d7355d3fa8e715b569&amp;id=598892205116&amp;spm=a230r.1.14.3&amp;skuId=4610174451380</t>
  </si>
  <si>
    <t>10*15cm线路板（单面绿油10*15cm）</t>
  </si>
  <si>
    <t>焊锡丝</t>
  </si>
  <si>
    <t xml:space="preserve"> 锡焊电烙丝含松香带助焊剂有钳锡线0.8mm1.0家用维修焊接（250g/直径1.2mm(1卷)锡线）</t>
  </si>
  <si>
    <t>卷</t>
  </si>
  <si>
    <t>https://detail.tmall.com/item.htm?abbucket=13&amp;id=575438923517&amp;ns=1&amp;spm=a21n57.1.0.0.3cbc523cRtny2B</t>
  </si>
  <si>
    <t>STC89C52单片机（含底座）</t>
  </si>
  <si>
    <t>1块</t>
  </si>
  <si>
    <t>晶体振荡器</t>
  </si>
  <si>
    <t>11.0592MHZ</t>
  </si>
  <si>
    <t>瓷片电容</t>
  </si>
  <si>
    <t>30pf</t>
  </si>
  <si>
    <t>极性电容</t>
  </si>
  <si>
    <t>10uf</t>
  </si>
  <si>
    <t>电阻</t>
  </si>
  <si>
    <t>1个</t>
  </si>
  <si>
    <t>4.7k电阻</t>
  </si>
  <si>
    <t>10k电阻</t>
  </si>
  <si>
    <t>3个</t>
  </si>
  <si>
    <t>1k电阻</t>
  </si>
  <si>
    <t>330Ω电阻</t>
  </si>
  <si>
    <t>电位器</t>
  </si>
  <si>
    <t>502（5k）</t>
  </si>
  <si>
    <t>lcd1602显示屏</t>
  </si>
  <si>
    <t>mq2烟雾传感器模块</t>
  </si>
  <si>
    <t>ds18b20温度传感器</t>
  </si>
  <si>
    <t>ADC0832数模转换（含底座）</t>
  </si>
  <si>
    <t>四脚按键开关</t>
  </si>
  <si>
    <t>6个</t>
  </si>
  <si>
    <t>npn三极管</t>
  </si>
  <si>
    <t>2个</t>
  </si>
  <si>
    <t>蜂鸣器</t>
  </si>
  <si>
    <t>拨动开关</t>
  </si>
  <si>
    <t>红色LED灯</t>
  </si>
  <si>
    <t>洞洞板</t>
  </si>
  <si>
    <t>9*15cm</t>
  </si>
  <si>
    <t>stc单片机51程序自动下载线烧录器</t>
  </si>
  <si>
    <t>三个月</t>
  </si>
  <si>
    <t>锡焊电烙丝含松香带助焊剂有钳锡线0.8mm1.0家用维修焊接（250g/直径1.2mm(1卷)锡线）</t>
  </si>
  <si>
    <t>导线连接线</t>
  </si>
  <si>
    <t>0.44 </t>
  </si>
  <si>
    <t>50米</t>
  </si>
  <si>
    <t>条</t>
  </si>
  <si>
    <t>100Ω电阻</t>
  </si>
  <si>
    <t>数码管</t>
  </si>
  <si>
    <t>2位共阴极数码管</t>
  </si>
  <si>
    <t>排阻</t>
  </si>
  <si>
    <t>A09-102J</t>
  </si>
  <si>
    <t>2.2k电阻</t>
  </si>
  <si>
    <t>pnp三极管</t>
  </si>
  <si>
    <t>8个</t>
  </si>
  <si>
    <t xml:space="preserve">小计    </t>
  </si>
  <si>
    <t>电容</t>
  </si>
  <si>
    <t>个</t>
  </si>
  <si>
    <t>10uf/25V</t>
  </si>
  <si>
    <t>100pf</t>
  </si>
  <si>
    <t>10K</t>
  </si>
  <si>
    <t>LED灯</t>
  </si>
  <si>
    <t>红色</t>
  </si>
  <si>
    <t>绿色</t>
  </si>
  <si>
    <t>黄色</t>
  </si>
  <si>
    <t>二极管</t>
  </si>
  <si>
    <t>IN4007</t>
  </si>
  <si>
    <t>电磁继电器</t>
  </si>
  <si>
    <t>6V驱动</t>
  </si>
  <si>
    <t>三极管</t>
  </si>
  <si>
    <t>4.7MΩ</t>
  </si>
  <si>
    <t>500K</t>
  </si>
  <si>
    <t>4.7KΩ</t>
  </si>
  <si>
    <t>5K</t>
  </si>
  <si>
    <t>100Ω</t>
  </si>
  <si>
    <t>10KΩ</t>
  </si>
  <si>
    <r>
      <rPr>
        <sz val="11"/>
        <rFont val="宋体"/>
        <charset val="134"/>
      </rPr>
      <t>33K</t>
    </r>
    <r>
      <rPr>
        <sz val="11"/>
        <rFont val="Calibri"/>
        <charset val="134"/>
      </rPr>
      <t>Ω</t>
    </r>
  </si>
  <si>
    <r>
      <rPr>
        <sz val="11"/>
        <rFont val="宋体"/>
        <charset val="134"/>
      </rPr>
      <t>510</t>
    </r>
    <r>
      <rPr>
        <sz val="11"/>
        <rFont val="Calibri"/>
        <charset val="134"/>
      </rPr>
      <t>Ω</t>
    </r>
  </si>
  <si>
    <r>
      <rPr>
        <sz val="11"/>
        <rFont val="宋体"/>
        <charset val="134"/>
      </rPr>
      <t>5.1K</t>
    </r>
    <r>
      <rPr>
        <sz val="11"/>
        <rFont val="Calibri"/>
        <charset val="134"/>
      </rPr>
      <t>Ω</t>
    </r>
  </si>
  <si>
    <t>按键开关</t>
  </si>
  <si>
    <t>6mmx6mm双位</t>
  </si>
  <si>
    <t>6mmx6mm单位</t>
  </si>
  <si>
    <t>集成芯片</t>
  </si>
  <si>
    <t>直插LDIP8封装</t>
  </si>
  <si>
    <t>IC-NE555</t>
  </si>
  <si>
    <t>直插DIP-14</t>
  </si>
  <si>
    <t>IC-CD4011</t>
  </si>
  <si>
    <t>7段数码管</t>
  </si>
  <si>
    <t>共阴极性</t>
  </si>
  <si>
    <t>直插DIP-16</t>
  </si>
  <si>
    <t>IC-CD4511</t>
  </si>
  <si>
    <t>IC-CD4518</t>
  </si>
  <si>
    <t>IC座</t>
  </si>
  <si>
    <t>8P</t>
  </si>
  <si>
    <t>14P</t>
  </si>
  <si>
    <t>16P</t>
  </si>
  <si>
    <t>含松香带助焊剂有钳锡线0.8mm1.0家用维修焊接（250g/直径1.2mm(1卷)锡线）</t>
  </si>
  <si>
    <t>单面万能电木板</t>
  </si>
  <si>
    <t>10×22 cm2</t>
  </si>
  <si>
    <t>简易交通灯DIY电子套件</t>
  </si>
  <si>
    <t>1套</t>
  </si>
  <si>
    <t>TJ-56-332，51单片机交通灯洞洞板焊接练习板</t>
  </si>
  <si>
    <t>询价网址https://detail.1688.com/offer/696814523672.html?spm=a261b.2187593.0.0.7f0e2830E9kugx</t>
  </si>
  <si>
    <t>可调直流稳压电源</t>
  </si>
  <si>
    <t>0-30V 2mA-3A可调直流稳压电源 实验室电源 短路限流保护 DIY套件</t>
  </si>
  <si>
    <r>
      <rPr>
        <sz val="11"/>
        <rFont val="宋体"/>
        <charset val="134"/>
      </rPr>
      <t>询价网址</t>
    </r>
    <r>
      <rPr>
        <u/>
        <sz val="11"/>
        <rFont val="宋体"/>
        <charset val="134"/>
      </rPr>
      <t>https://detail.1688.com/offer/801701601725.html?spm=a261b.2187593.0.0.6a1737a5tLmjBD</t>
    </r>
  </si>
  <si>
    <t>三相干式隔离变压器</t>
  </si>
  <si>
    <t xml:space="preserve">一年 </t>
  </si>
  <si>
    <t>上德</t>
  </si>
  <si>
    <t>1000VA不带机壳</t>
  </si>
  <si>
    <t>台</t>
  </si>
  <si>
    <t>https://detail.tmall.com/item.htm?detail_redpacket_pop=true&amp;id=671245099052&amp;ltk2=174964212246824hlgkw7l817tilh1qp1fx&amp;ns=1&amp;priceTId=214782ca17496420743516581e1bc4&amp;query=%E7%94%B5%E5%8A%9B%E5%8F%98%E5%8E%8B%E5%99%A8&amp;skuId=4823139368026&amp;spm=a21n57.1.hoverItem.24&amp;utparam=%7B%22aplus_abtest%22%3A%22a4fd8b1f327ecc3db355f86219b88d8f%22%7D&amp;xxc=ad_ztc</t>
  </si>
  <si>
    <t>电机端子线</t>
  </si>
  <si>
    <t>天煌教仪</t>
  </si>
  <si>
    <t>4mm/0.5米</t>
  </si>
  <si>
    <t>根</t>
  </si>
  <si>
    <t>https://item.taobao.com/item.htm?abbucket=1&amp;detail_redpacket_pop=true&amp;id=568256682192&amp;ltk2=17496504941124klj4fy1xnmikzbv8bts1&amp;ns=1&amp;priceTId=2147825417496503695205906e20f5&amp;query=%E5%A4%A9%E7%85%8C%E6%8E%A5%E7%BA%BF%E7%AB%AF%E5%AD%90&amp;skuId=3795575634365&amp;spm=a21n57.1.hoverItem.3&amp;utparam=%7B%22aplus_abtest%22%3A%2211394887a3a6a472bc702ae99a1e8ad4%22%7D&amp;xxc=taobaoSearch</t>
  </si>
  <si>
    <t>电机端子线转线</t>
  </si>
  <si>
    <t>4mm插头转4mm开口U型</t>
  </si>
  <si>
    <t>https://item.taobao.com/item.htm?abbucket=1&amp;detail_redpacket_pop=true&amp;id=826199170105&amp;ltk2=1749650716631i13hwio9bceo3cb015qd&amp;ns=1&amp;priceTId=2147825417496503695205906e20f5&amp;query=%E5%A4%A9%E7%85%8C%E6%8E%A5%E7%BA%BF%E7%AB%AF%E5%AD%90&amp;skuId=5716151626875&amp;spm=a21n57.1.hoverItem.2&amp;utparam=%7B%22aplus_abtest%22%3A%223a599b49dc245518730c8cfd9f3ebc8f%22%7D&amp;xxc=taobaoSearch</t>
  </si>
  <si>
    <t>转速测量仪</t>
  </si>
  <si>
    <t>6个月</t>
  </si>
  <si>
    <t>德力西</t>
  </si>
  <si>
    <t>转速表2301【非接触式】</t>
  </si>
  <si>
    <t>https://detail.tmall.com/item.htm?detail_redpacket_pop=true&amp;id=672559303975&amp;ltk2=1749651395247gznf51ka79gmj1c7iugkja&amp;ns=1&amp;priceTId=2147820217496513689527295e26e7&amp;query=%E8%BD%AC%E9%80%9F%E6%B5%8B%E9%87%8F%E4%BB%AA&amp;skuId=4835828460972&amp;spm=a21n57.1.hoverItem.1&amp;utparam=%7B%22aplus_abtest%22%3A%228d40b4e57e886e72ba5350536c65362e%22%7D&amp;xxc=ad_ztc</t>
  </si>
  <si>
    <t>测电笔</t>
  </si>
  <si>
    <t>保联</t>
  </si>
  <si>
    <r>
      <rPr>
        <sz val="8"/>
        <rFont val="宋体"/>
        <charset val="134"/>
      </rPr>
      <t>【工业级】</t>
    </r>
    <r>
      <rPr>
        <sz val="8"/>
        <rFont val="PingFangSC-Regular"/>
        <charset val="0"/>
      </rPr>
      <t>LED</t>
    </r>
    <r>
      <rPr>
        <sz val="8"/>
        <rFont val="宋体"/>
        <charset val="134"/>
      </rPr>
      <t>彩色双灯电笔</t>
    </r>
  </si>
  <si>
    <t>https://detail.tmall.com/item.htm?detail_redpacket_pop=true&amp;id=743110545539&amp;ltk2=1749649436345ux1flyxw9cgiuiyjmt6sz&amp;ns=1&amp;priceTId=214782fe17496494338935789e1207&amp;query=%E7%94%B5%E7%AC%94&amp;skuId=5583424511158&amp;spm=a21n57.1.hoverItem.1&amp;utparam=%7B%22aplus_abtest%22%3A%22ef33d4e995ecceafbc25f0c00e680429%22%7D&amp;xxc=ad_ztc</t>
  </si>
  <si>
    <t>电机拆机件</t>
  </si>
  <si>
    <t>海尔</t>
  </si>
  <si>
    <t>0034001033HB</t>
  </si>
  <si>
    <t>https://item.taobao.com/item.htm?abbucket=1&amp;detail_redpacket_pop=true&amp;id=929440803015&amp;ltk2=1749652109677x50gyxr7flfb95faselw59&amp;ns=1&amp;priceTId=213e078417496520050253592e1a8a&amp;query=%E7%94%B5%E6%9C%BA%E6%8B%86%E6%9C%BA&amp;spm=a21n57.1.hoverItem.49&amp;utparam=%7B%22aplus_abtest%22%3A%2276575d83be9f8de5caf16ef1eff9a7d7%22%7D&amp;xxc=taobaoSearch</t>
  </si>
  <si>
    <t>扭矩测量仪</t>
  </si>
  <si>
    <t>ANC-30【1/2】扭力0.9-30N.m</t>
  </si>
  <si>
    <t>https://detail.tmall.com/item.htm?abbucket=1&amp;detail_redpacket_pop=true&amp;id=803784493393&amp;ltk2=174965260881309ctiqxfdqlsklxo71q3zac&amp;ns=1&amp;priceTId=2147801d17496525802593077e1da1&amp;query=%E8%BD%AC%E7%9F%A9%E6%B5%8B%E8%AF%95%E4%BB%AA&amp;spm=a21n57.1.hoverItem.9&amp;utparam=%7B%22aplus_abtest%22%3A%22933f098e73b55cdffdaab6dc0ec5cf8b%22%7D&amp;xxc=taobaoSearch&amp;skuId=5472204289167</t>
  </si>
  <si>
    <t>组合工具</t>
  </si>
  <si>
    <t>德国亚岢</t>
  </si>
  <si>
    <t>工业级组合工具</t>
  </si>
  <si>
    <t>工业非接触式测温枪</t>
  </si>
  <si>
    <t>泰克曼</t>
  </si>
  <si>
    <r>
      <rPr>
        <sz val="12"/>
        <rFont val="宋体"/>
        <charset val="134"/>
      </rPr>
      <t>TD360红外测温仪，99</t>
    </r>
    <r>
      <rPr>
        <vertAlign val="superscript"/>
        <sz val="12"/>
        <rFont val="宋体"/>
        <charset val="134"/>
      </rPr>
      <t>0</t>
    </r>
    <r>
      <rPr>
        <sz val="12"/>
        <rFont val="宋体"/>
        <charset val="134"/>
      </rPr>
      <t>C</t>
    </r>
  </si>
  <si>
    <t>把</t>
  </si>
  <si>
    <t>电子感应式低压验电笔</t>
  </si>
  <si>
    <t>感应测试电笔非接触式家用线路检测电工专用高精度验测电笔，工业低压验电笔，1000A</t>
  </si>
  <si>
    <t>固态盘</t>
  </si>
  <si>
    <t>三年</t>
  </si>
  <si>
    <t>金士顿</t>
  </si>
  <si>
    <t>（Kingston）256GB SSD固态硬盘 SATA3.0接口</t>
  </si>
  <si>
    <t>https://item.jd.com/4311178.html#crumb-wrap</t>
  </si>
  <si>
    <t>HP电脑电源</t>
  </si>
  <si>
    <t>一年</t>
  </si>
  <si>
    <t xml:space="preserve"> HP/惠普</t>
  </si>
  <si>
    <t>D19-310P1A 4针+4针+7扁针，310W，无独立显卡供电</t>
  </si>
  <si>
    <t>https://item.taobao.com/item.htm?id=630188357051</t>
  </si>
  <si>
    <t>HDMI分配器</t>
  </si>
  <si>
    <t>绿联</t>
  </si>
  <si>
    <t>一进四出分屏</t>
  </si>
  <si>
    <t>https://detail.tmall.com/item.htm?abbucket=13&amp;id=688666143995&amp;ns=1&amp;skuId=5191363139711&amp;spm=a21n57.1.0.0.7f50523ci9pCmj</t>
  </si>
  <si>
    <t>VGA线</t>
  </si>
  <si>
    <t>1.5米/1920*1080</t>
  </si>
  <si>
    <t>https://detail.tmall.com/item.htm?abbucket=17&amp;id=670560515958&amp;ns=1&amp;spm=a230r.1.14.1.42c03285Zl1GeH&amp;skuId=4818693464299天猫</t>
  </si>
  <si>
    <t>有线键盘鼠标套装</t>
  </si>
  <si>
    <t>惠普</t>
  </si>
  <si>
    <t>黑色标准版（键盘鼠标套装）</t>
  </si>
  <si>
    <t>https://detail.tmall.com/item.htm?spm=a21n57.1.item.192.3e9b523cSHGuo3&amp;priceTId=2150441617194581413068201e053c&amp;utparam=%7B%22aplus_abtest%22:%22507ba5f9de5e68dd870e324ec5bfa222%22%7D&amp;id=796393672556&amp;ns=1&amp;abbucket=1&amp;skuId=5602697643724</t>
  </si>
  <si>
    <t>白板擦</t>
  </si>
  <si>
    <t>大号（148MM*65MM) ，带磁性，布面</t>
  </si>
  <si>
    <t>https://detail.tmall.com/item.htm?detail_redpacket_pop=true&amp;id=566755128881&amp;ltk2=1749195947105bdk5b8pbuqpf1n9qiucuyq&amp;ns=1&amp;priceTId=undefined&amp;query=%E7%99%BD%E6%9D%BF%E6%93%A6&amp;skuId=4476899867074&amp;spm=a21n57.1.hoverItem.2&amp;utparam=%7B%22aplus_abtest%22%3A%22af697bb78cfa5dbec17a93d223e10323%22%7D&amp;xxc=ad_ztc</t>
  </si>
  <si>
    <t>防静电台垫</t>
  </si>
  <si>
    <t>两年</t>
  </si>
  <si>
    <t>宽度*长度*厚度  0.6米*2.4米*2毫米</t>
  </si>
  <si>
    <t>https://item.taobao.com/item.htm?spm=a21n57.1.item.92.104d523cOrIp8V&amp;priceTId=2150402617194711800708581ec269&amp;utparam=%7B%22aplus_abtest%22:%2253329fd42d9cc4cc550827ca15bcf79d%22%7D&amp;id=565496918907&amp;ns=1&amp;abbucket=1&amp;skuId=3747980439862</t>
  </si>
  <si>
    <t>网线转接头</t>
  </si>
  <si>
    <t>千兆+USB3.0x3-铝壳编织线</t>
  </si>
  <si>
    <t>https://detail.tmall.com/item.htm?abbucket=6&amp;detail_redpacket_pop=true&amp;id=17701277076&amp;ltk2=1749195590778jjihmr3510ok4byogmyif&amp;ns=1&amp;priceTId=undefined&amp;query=%E7%BD%91%E7%BB%9C%E8%BD%AC%E6%8E%A5%E5%A4%B4&amp;skuId=5447918602693&amp;spm=a21n57.1.hoverItem.20&amp;utparam=%7B%22aplus_abtest%22%3A%22a4c2564ed07fb8d509d2c25758d79c21%22%7D&amp;xxc=taobaoSearch</t>
  </si>
  <si>
    <t>投影仪遥控器</t>
  </si>
  <si>
    <t>津赢</t>
  </si>
  <si>
    <t>麦克赛尔MMX-N5210X 遥控器</t>
  </si>
  <si>
    <t>https://item.taobao.com/item.htm?abbucket=6&amp;detail_redpacket_pop=true&amp;id=879583776522&amp;ltk2=1749197407272k9i9pa7ucqk7whg7pwe3ri&amp;ns=1&amp;priceTId=213e057d17491972998258806e1a28&amp;query=MAXELL%20%20MMX-N5210X%E6%8A%95%E5%BD%B1%E4%BB%AA%E9%81%A5%E6%8E%A7%E5%99%A8&amp;skuId=5721475973250&amp;spm=a21n57.1.hoverItem.7&amp;utparam=%7B%22aplus_abtest%22%3A%22b554fe4b6d814f53984c0987a202e540%22%7D&amp;xxc=taobaoSearch</t>
  </si>
  <si>
    <t>收纳盒</t>
  </si>
  <si>
    <t>货架斜口塑料，A3蓝色（470*300*180）MM</t>
  </si>
  <si>
    <t>https://item.taobao.com/item.htm?detail_redpacket_pop=true&amp;id=661452969887&amp;ltk2=1749198358800v0vwy7w0g8jboay7vycpoc&amp;ns=1&amp;priceTId=214782b817491983043294474e1446&amp;query=%E9%85%8D%E4%BB%B6%E6%94%B6%E7%BA%B3%E7%9B%92&amp;skuId=4773171029102&amp;spm=a21n57.1.hoverItem.8&amp;utparam=%7B%22aplus_abtest%22%3A%22c792028fc2900074512f51d6ee3a51d3%22%7D&amp;xxc=ad_ztc</t>
  </si>
  <si>
    <t>纽扣电池</t>
  </si>
  <si>
    <t>南孚</t>
  </si>
  <si>
    <t>CR2032</t>
  </si>
  <si>
    <t>https://detail.tmall.com/item.htm?detail_redpacket_pop=true&amp;id=40398942373&amp;ltk2=1750061598307ksdpaszv2hb82c0jlbt1ci&amp;ns=1&amp;priceTId=213e044d17500615973211641e149b&amp;query=2032%E7%BA%BD%E6%89%A3%E7%94%B5%E6%B1%A0&amp;skuId=5944616002409&amp;spm=a21n57.1.hoverItem.1&amp;utparam=%7B%22aplus_abtest%22%3A%2286d529e8a12b017223e76b988a5aa0f9%22%7D&amp;xxc=ad_ztc</t>
  </si>
  <si>
    <t>电线固定器</t>
  </si>
  <si>
    <t>（大号）（排插线/HDMI/AV/VGA线</t>
  </si>
  <si>
    <t>https://detail.tmall.com/item.htm?detail_redpacket_pop=true&amp;id=677204085613&amp;ltk2=1750061382387a6vbs8le5y8azmgb4xbxkk&amp;ns=1&amp;priceTId=undefined&amp;query=%E7%94%B5%E7%BA%BF%E5%9B%BA%E5%AE%9A%E5%99%A8&amp;skuId=4866044465854&amp;spm=a21n57.1.hoverItem.1&amp;utparam=%7B%22aplus_abtest%22%3A%228395ff0981656b51222162da0696d68d%22%7D&amp;xxc=ad_ztc</t>
  </si>
  <si>
    <t>人字梯</t>
  </si>
  <si>
    <t>2米，铝合金</t>
  </si>
  <si>
    <t>https://item.taobao.com/item.htm?detail_redpacket_pop=true&amp;id=669668892814&amp;ltk2=1749438509081yeembhf0isdyx06c32ks&amp;ns=1&amp;priceTId=undefined&amp;query=%E6%A2%AF%E5%AD%90&amp;skuId=4819977880638&amp;spm=a21n57.1.hoverItem.10&amp;utparam=%7B%22aplus_abtest%22%3A%22faa7b80c21e8ec4ebd59ea84df29a923%22%7D&amp;xxc=ad_ztc</t>
  </si>
  <si>
    <t>排插</t>
  </si>
  <si>
    <t>公牛</t>
  </si>
  <si>
    <t>四位总控（5孔），线长1.5米</t>
  </si>
  <si>
    <t>https://item.jd.com/4987278.html#crumb-wrap</t>
  </si>
  <si>
    <t>电烙铁</t>
  </si>
  <si>
    <t>60W</t>
  </si>
  <si>
    <t>烙铁架</t>
  </si>
  <si>
    <t>共用</t>
  </si>
  <si>
    <t>金属架</t>
  </si>
  <si>
    <t>镊子</t>
  </si>
  <si>
    <t>ESD-14</t>
  </si>
  <si>
    <t>吸锡器</t>
  </si>
  <si>
    <t>366D</t>
  </si>
  <si>
    <t>900克，Φ0.8mm</t>
  </si>
  <si>
    <t>砂纸</t>
  </si>
  <si>
    <t>100目</t>
  </si>
  <si>
    <t>张</t>
  </si>
  <si>
    <t>4.7Ω</t>
  </si>
  <si>
    <t>1.8kΩ</t>
  </si>
  <si>
    <t>39kΩ</t>
  </si>
  <si>
    <t>910kΩ</t>
  </si>
  <si>
    <t>24Ω</t>
  </si>
  <si>
    <t>万能板</t>
  </si>
  <si>
    <t>15*10cm</t>
  </si>
  <si>
    <t>IN4148</t>
  </si>
  <si>
    <t>LM317</t>
  </si>
  <si>
    <t>电解电容</t>
  </si>
  <si>
    <t>1000μf/25V</t>
  </si>
  <si>
    <t>220μf/16V</t>
  </si>
  <si>
    <t>10μf/50V</t>
  </si>
  <si>
    <t>发光二极管</t>
  </si>
  <si>
    <t>白色</t>
  </si>
  <si>
    <t>510Ω</t>
  </si>
  <si>
    <t>200Ω</t>
  </si>
  <si>
    <t>5.1KΩ</t>
  </si>
  <si>
    <t>7*11cm</t>
  </si>
  <si>
    <t>IC-555</t>
  </si>
  <si>
    <t>IC-管座</t>
  </si>
  <si>
    <t>有源</t>
  </si>
  <si>
    <t>6*6</t>
  </si>
  <si>
    <t>470/16V</t>
  </si>
  <si>
    <t>(6V)</t>
  </si>
  <si>
    <t>1K</t>
  </si>
  <si>
    <t>CD4011</t>
  </si>
  <si>
    <t>管座</t>
  </si>
  <si>
    <t>14P管座</t>
  </si>
  <si>
    <t>传感器</t>
  </si>
  <si>
    <t>驻极体传声器</t>
  </si>
  <si>
    <t>光敏电阻</t>
  </si>
  <si>
    <t>晶闸管</t>
  </si>
  <si>
    <t>97A6</t>
  </si>
  <si>
    <t>绿</t>
  </si>
  <si>
    <t>10UF/16V</t>
  </si>
  <si>
    <t>4.7M</t>
  </si>
  <si>
    <t>2.2M</t>
  </si>
  <si>
    <t>100K</t>
  </si>
  <si>
    <t>33K</t>
  </si>
  <si>
    <t>22K</t>
  </si>
  <si>
    <t>5.1K</t>
  </si>
  <si>
    <t>七段数码管</t>
  </si>
  <si>
    <t>共阴极型</t>
  </si>
  <si>
    <t>CD4511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</si>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</sst>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;[Red]\-0.00\ "/>
    <numFmt numFmtId="178" formatCode="0.00_ "/>
    <numFmt numFmtId="179" formatCode="0.00_);[Red]\(0.00\)"/>
  </numFmts>
  <fonts count="38">
    <font>
      <sz val="11"/>
      <color theme="1"/>
      <name val="微软雅黑"/>
      <charset val="134"/>
    </font>
    <font>
      <sz val="12"/>
      <name val="宋体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name val="Calibri"/>
      <charset val="134"/>
    </font>
    <font>
      <u/>
      <sz val="11"/>
      <name val="宋体"/>
      <charset val="0"/>
      <scheme val="minor"/>
    </font>
    <font>
      <u/>
      <sz val="11"/>
      <name val="宋体"/>
      <charset val="134"/>
    </font>
    <font>
      <sz val="8"/>
      <name val="宋体"/>
      <charset val="134"/>
    </font>
    <font>
      <sz val="12"/>
      <name val="Times New Roman"/>
      <charset val="0"/>
    </font>
    <font>
      <u/>
      <sz val="11"/>
      <name val="宋体"/>
      <charset val="134"/>
      <scheme val="minor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ahoma"/>
      <charset val="134"/>
    </font>
    <font>
      <vertAlign val="superscript"/>
      <sz val="12"/>
      <name val="宋体"/>
      <charset val="134"/>
    </font>
    <font>
      <sz val="8"/>
      <name val="PingFangSC-Regular"/>
      <charset val="0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3" fillId="0" borderId="1" xfId="6" applyFont="1" applyFill="1" applyBorder="1" applyAlignment="1">
      <alignment horizontal="center" vertical="center" shrinkToFit="1"/>
    </xf>
    <xf numFmtId="0" fontId="13" fillId="0" borderId="1" xfId="6" applyFont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 shrinkToFi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etail.tmall.com/item.htm?abbucket=13&amp;id=688666143995&amp;ns=1&amp;skuId=5191363139711&amp;spm=a21n57.1.0.0.7f50523ci9pCmj" TargetMode="External"/><Relationship Id="rId8" Type="http://schemas.openxmlformats.org/officeDocument/2006/relationships/hyperlink" Target="https://detail.tmall.com/item.htm?abbucket=1&amp;detail_redpacket_pop=true&amp;id=803784493393&amp;ltk2=174965260881309ctiqxfdqlsklxo71q3zac&amp;ns=1&amp;priceTId=2147801d17496525802593077e1da1&amp;query=%E8%BD%AC%E7%9F%A9%E6%B5%8B%E8%AF%95%E4%BB%AA&amp;spm=a21n57.1.hoverItem.9&amp;utparam=%7B%22aplus_abtest%22%3A%22933f098e73b55cdffdaab6dc0ec5cf8b%22%7D&amp;xxc=taobaoSearch&amp;skuId=5472204289167" TargetMode="External"/><Relationship Id="rId7" Type="http://schemas.openxmlformats.org/officeDocument/2006/relationships/hyperlink" Target="https://item.taobao.com/item.htm?abbucket=1&amp;detail_redpacket_pop=true&amp;id=929440803015&amp;ltk2=1749652109677x50gyxr7flfb95faselw59&amp;ns=1&amp;priceTId=213e078417496520050253592e1a8a&amp;query=%E7%94%B5%E6%9C%BA%E6%8B%86%E6%9C%BA&amp;spm=a21n57.1.hoverItem.49&amp;utparam=%7B%22aplus_abtest%22%3A%2276575d83be9f8de5caf16ef1eff9a7d7%22%7D&amp;xxc=taobaoSearch" TargetMode="External"/><Relationship Id="rId6" Type="http://schemas.openxmlformats.org/officeDocument/2006/relationships/hyperlink" Target="https://item.taobao.com/item.htm?abbucket=1&amp;detail_redpacket_pop=true&amp;id=826199170105&amp;ltk2=1749650716631i13hwio9bceo3cb015qd&amp;ns=1&amp;priceTId=2147825417496503695205906e20f5&amp;query=%E5%A4%A9%E7%85%8C%E6%8E%A5%E7%BA%BF%E7%AB%AF%E5%AD%90&amp;skuId=5716151626875&amp;spm=a21n57.1.hoverItem.2&amp;utparam=%7B%22aplus_abtest%22%3A%223a599b49dc245518730c8cfd9f3ebc8f%22%7D&amp;xxc=taobaoSearch" TargetMode="External"/><Relationship Id="rId5" Type="http://schemas.openxmlformats.org/officeDocument/2006/relationships/hyperlink" Target="https://item.taobao.com/item.htm?abbucket=1&amp;detail_redpacket_pop=true&amp;id=568256682192&amp;ltk2=17496504941124klj4fy1xnmikzbv8bts1&amp;ns=1&amp;priceTId=2147825417496503695205906e20f5&amp;query=%E5%A4%A9%E7%85%8C%E6%8E%A5%E7%BA%BF%E7%AB%AF%E5%AD%90&amp;skuId=3795575634365&amp;spm=a21n57.1.hoverItem.3&amp;utparam=%7B%22aplus_abtest%22%3A%2211394887a3a6a472bc702ae99a1e8ad4%22%7D&amp;xxc=taobaoSearch" TargetMode="External"/><Relationship Id="rId4" Type="http://schemas.openxmlformats.org/officeDocument/2006/relationships/hyperlink" Target="https://detail.tmall.com/item.htm?detail_redpacket_pop=true&amp;id=743110545539&amp;ltk2=1749649436345ux1flyxw9cgiuiyjmt6sz&amp;ns=1&amp;priceTId=214782fe17496494338935789e1207&amp;query=%E7%94%B5%E7%AC%94&amp;skuId=5583424511158&amp;spm=a21n57.1.hoverItem.1&amp;utparam=%7B%22aplus_abtest%22%3A%22ef33d4e995ecceafbc25f0c00e680429%22%7D&amp;xxc=ad_ztc" TargetMode="External"/><Relationship Id="rId3" Type="http://schemas.openxmlformats.org/officeDocument/2006/relationships/hyperlink" Target="https://detail.tmall.com/item.htm?detail_redpacket_pop=true&amp;id=672559303975&amp;ltk2=1749651395247gznf51ka79gmj1c7iugkja&amp;ns=1&amp;priceTId=2147820217496513689527295e26e7&amp;query=%E8%BD%AC%E9%80%9F%E6%B5%8B%E9%87%8F%E4%BB%AA&amp;skuId=4835828460972&amp;spm=a21n57.1.hoverItem.1&amp;utparam=%7B%22aplus_abtest%22%3A%228d40b4e57e886e72ba5350536c65362e%22%7D&amp;xxc=ad_ztc" TargetMode="External"/><Relationship Id="rId2" Type="http://schemas.openxmlformats.org/officeDocument/2006/relationships/hyperlink" Target="https://detail.tmall.com/item.htm?detail_redpacket_pop=true&amp;id=671245099052&amp;ltk2=174964212246824hlgkw7l817tilh1qp1fx&amp;ns=1&amp;priceTId=214782ca17496420743516581e1bc4&amp;query=%E7%94%B5%E5%8A%9B%E5%8F%98%E5%8E%8B%E5%99%A8&amp;skuId=4823139368026&amp;spm=a21n57.1.hoverItem.24&amp;utparam=%7B%22aplus_abtest%22%3A%22a4fd8b1f327ecc3db355f86219b88d8f%22%7D&amp;xxc=ad_ztc" TargetMode="External"/><Relationship Id="rId18" Type="http://schemas.openxmlformats.org/officeDocument/2006/relationships/hyperlink" Target="https://item.taobao.com/item.htm?ali_refid=a3_430582_1006%3A1123950562%3AN%3A5lvVPAPydilKv%2Fa384mHuA%3D%3D%3A11545f182a1e71d7355d3fa8e715b569&amp;ali_trackid=1_11545f182a1e71d7355d3fa8e715b569&amp;id=598892205116&amp;spm=a230r.1.14.3&amp;skuId=4610174451380" TargetMode="External"/><Relationship Id="rId17" Type="http://schemas.openxmlformats.org/officeDocument/2006/relationships/hyperlink" Target="https://detail.tmall.com/item.htm?detail_redpacket_pop=true&amp;id=677204085613&amp;ltk2=1750061382387a6vbs8le5y8azmgb4xbxkk&amp;ns=1&amp;priceTId=undefined&amp;query=%E7%94%B5%E7%BA%BF%E5%9B%BA%E5%AE%9A%E5%99%A8&amp;skuId=4866044465854&amp;spm=a21n57.1.hoverItem.1&amp;utparam=%7B%22aplus_abtest%22%3A%228395ff0981656b51222162da0696d68d%22%7D&amp;xxc=ad_ztc" TargetMode="External"/><Relationship Id="rId16" Type="http://schemas.openxmlformats.org/officeDocument/2006/relationships/hyperlink" Target="https://item.taobao.com/item.htm?detail_redpacket_pop=true&amp;id=669668892814&amp;ltk2=1749438509081yeembhf0isdyx06c32ks&amp;ns=1&amp;priceTId=undefined&amp;query=%E6%A2%AF%E5%AD%90&amp;skuId=4819977880638&amp;spm=a21n57.1.hoverItem.10&amp;utparam=%7B%22aplus_abtest%22%3A%22faa7b80c21e8ec4ebd59ea84df29a923%22%7D&amp;xxc=ad_ztc" TargetMode="External"/><Relationship Id="rId15" Type="http://schemas.openxmlformats.org/officeDocument/2006/relationships/hyperlink" Target="https://item.taobao.com/item.htm?id=630188357051" TargetMode="External"/><Relationship Id="rId14" Type="http://schemas.openxmlformats.org/officeDocument/2006/relationships/hyperlink" Target="https://detail.tmall.com/item.htm?abbucket=6&amp;detail_redpacket_pop=true&amp;id=17701277076&amp;ltk2=1749195590778jjihmr3510ok4byogmyif&amp;ns=1&amp;priceTId=undefined&amp;query=%E7%BD%91%E7%BB%9C%E8%BD%AC%E6%8E%A5%E5%A4%B4&amp;skuId=5447918602693&amp;spm=a21n57.1.hoverItem.20&amp;utparam=%7B%22aplus_abtest%22%3A%22a4c2564ed07fb8d509d2c25758d79c21%22%7D&amp;xxc=taobaoSearch" TargetMode="External"/><Relationship Id="rId13" Type="http://schemas.openxmlformats.org/officeDocument/2006/relationships/hyperlink" Target="https://item.jd.com/4311178.html#crumb-wrap" TargetMode="External"/><Relationship Id="rId12" Type="http://schemas.openxmlformats.org/officeDocument/2006/relationships/hyperlink" Target="https://item.taobao.com/item.htm?spm=a21n57.1.item.92.104d523cOrIp8V&amp;priceTId=2150402617194711800708581ec269&amp;utparam=%7B%22aplus_abtest%22:%2253329fd42d9cc4cc550827ca15bcf79d%22%7D&amp;id=565496918907&amp;ns=1&amp;abbucket=1&amp;skuId=3747980439862" TargetMode="External"/><Relationship Id="rId11" Type="http://schemas.openxmlformats.org/officeDocument/2006/relationships/hyperlink" Target="https://detail.tmall.com/item.htm?spm=a21n57.1.item.192.3e9b523cSHGuo3&amp;priceTId=2150441617194581413068201e053c&amp;utparam=%7B%22aplus_abtest%22:%22507ba5f9de5e68dd870e324ec5bfa222%22%7D&amp;id=796393672556&amp;ns=1&amp;abbucket=1&amp;skuId=5602697643724" TargetMode="External"/><Relationship Id="rId10" Type="http://schemas.openxmlformats.org/officeDocument/2006/relationships/hyperlink" Target="https://detail.tmall.com/item.htm?abbucket=17&amp;id=670560515958&amp;ns=1&amp;spm=a230r.1.14.1.42c03285Zl1GeH&amp;skuId=4818693464299&#22825;&#29483;" TargetMode="External"/><Relationship Id="rId1" Type="http://schemas.openxmlformats.org/officeDocument/2006/relationships/hyperlink" Target="https://item.taobao.com/item.htm?abbucket=18&amp;id=530532892349&amp;ns=1&amp;pisk=gsDonn66JbPWhi0OyqyWTGB4-e4hPgwQN2BLJJUegrzfeWzpN2VnJqNEe8n-oyut-kH-pvcfKciIe3wpV8i7dJ89WdLtV0wI82meIY243lm44gzeM-8R0JvvWdptVQr7pm8teXdDPlqOLJPzaiW4llEP42PP0-zbAk7zYT-m0ra4YkrFUKz4VlWzY2rzumrTAk7FaWz40uU48JyE8mlORgz76Sk2yZOsz8DMaYquZPozz0n-3NPPN0acBOMmwW4NBrXFLxqrcjRLYOAL7fa86lg2HT2n0k006bYGE2mEfXPmKa--7DcmR8H2Y_zZw4FKeSvNooGq2XkSrMXUVYHTtPNDY9NL3AFZ_4jBfmyzY2NspF67zDosCfeMENZogc2c4XCV_FhNd3lpu61QaoZ0WOBGGFhkzxhvmnfNO7rb4D-Dm6M_aoZ0WnxcsvVzcuoF.&amp;priceTId=213e35f817350107813423004e3a1e&amp;spm=a21n57.1.hoverItem.1&amp;utparam=%7B%22aplus_abtest%22%3A%2263407a9e49f4662fe84c07482543e12b%22%7D&amp;xxc=taobaoSearch&amp;skuId=3170969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6"/>
  <sheetViews>
    <sheetView tabSelected="1" zoomScale="85" zoomScaleNormal="85" workbookViewId="0">
      <pane ySplit="3" topLeftCell="A4" activePane="bottomLeft" state="frozen"/>
      <selection/>
      <selection pane="bottomLeft" activeCell="A2" sqref="A2:L2"/>
    </sheetView>
  </sheetViews>
  <sheetFormatPr defaultColWidth="11.3333333333333" defaultRowHeight="16.5"/>
  <cols>
    <col min="1" max="1" width="4.11111111111111" style="2" customWidth="1"/>
    <col min="2" max="2" width="20" style="3" customWidth="1"/>
    <col min="3" max="3" width="8.88888888888889" style="2" customWidth="1"/>
    <col min="4" max="4" width="7.66666666666667" style="2" customWidth="1"/>
    <col min="5" max="5" width="7.31851851851852" style="2" customWidth="1"/>
    <col min="6" max="6" width="27.0592592592593" style="2" customWidth="1"/>
    <col min="7" max="7" width="5.66666666666667" style="2" customWidth="1"/>
    <col min="8" max="8" width="4.11111111111111" style="2" customWidth="1"/>
    <col min="9" max="9" width="9.40740740740741" style="2" customWidth="1"/>
    <col min="10" max="10" width="7.44444444444444" style="4" customWidth="1"/>
    <col min="11" max="11" width="14.8962962962963" style="2" customWidth="1"/>
    <col min="12" max="12" width="11.2222222222222" style="2" customWidth="1"/>
    <col min="13" max="16384" width="11.3333333333333" style="2"/>
  </cols>
  <sheetData>
    <row r="1" ht="43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6"/>
      <c r="K1" s="5"/>
      <c r="L1" s="5"/>
    </row>
    <row r="2" ht="36" customHeight="1" spans="1:12">
      <c r="A2" s="6" t="s">
        <v>1</v>
      </c>
      <c r="B2" s="7"/>
      <c r="C2" s="6"/>
      <c r="D2" s="6"/>
      <c r="E2" s="6"/>
      <c r="F2" s="6"/>
      <c r="G2" s="6"/>
      <c r="H2" s="6"/>
      <c r="I2" s="6"/>
      <c r="J2" s="17"/>
      <c r="K2" s="6"/>
      <c r="L2" s="6"/>
    </row>
    <row r="3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8" t="s">
        <v>11</v>
      </c>
      <c r="K3" s="8" t="s">
        <v>12</v>
      </c>
      <c r="L3" s="8" t="s">
        <v>13</v>
      </c>
    </row>
    <row r="4" spans="1:12">
      <c r="A4" s="8">
        <v>1</v>
      </c>
      <c r="B4" s="8" t="s">
        <v>14</v>
      </c>
      <c r="C4" s="8">
        <v>1</v>
      </c>
      <c r="D4" s="8" t="s">
        <v>15</v>
      </c>
      <c r="E4" s="8"/>
      <c r="F4" s="8" t="s">
        <v>16</v>
      </c>
      <c r="G4" s="8">
        <v>600</v>
      </c>
      <c r="H4" s="9" t="s">
        <v>17</v>
      </c>
      <c r="I4" s="19"/>
      <c r="J4" s="20"/>
      <c r="K4" s="8" t="s">
        <v>18</v>
      </c>
      <c r="L4" s="8"/>
    </row>
    <row r="5" spans="1:12">
      <c r="A5" s="8"/>
      <c r="B5" s="8" t="s">
        <v>14</v>
      </c>
      <c r="C5" s="8">
        <v>1</v>
      </c>
      <c r="D5" s="8" t="s">
        <v>15</v>
      </c>
      <c r="E5" s="8"/>
      <c r="F5" s="8" t="s">
        <v>19</v>
      </c>
      <c r="G5" s="8">
        <v>600</v>
      </c>
      <c r="H5" s="9" t="s">
        <v>17</v>
      </c>
      <c r="I5" s="19"/>
      <c r="J5" s="20"/>
      <c r="K5" s="8" t="s">
        <v>18</v>
      </c>
      <c r="L5" s="8"/>
    </row>
    <row r="6" spans="1:12">
      <c r="A6" s="8"/>
      <c r="B6" s="8" t="s">
        <v>14</v>
      </c>
      <c r="C6" s="8">
        <v>1</v>
      </c>
      <c r="D6" s="8" t="s">
        <v>15</v>
      </c>
      <c r="E6" s="8"/>
      <c r="F6" s="8" t="s">
        <v>20</v>
      </c>
      <c r="G6" s="8">
        <v>600</v>
      </c>
      <c r="H6" s="9" t="s">
        <v>17</v>
      </c>
      <c r="I6" s="19"/>
      <c r="J6" s="20"/>
      <c r="K6" s="8" t="s">
        <v>18</v>
      </c>
      <c r="L6" s="8"/>
    </row>
    <row r="7" spans="1:12">
      <c r="A7" s="8"/>
      <c r="B7" s="8" t="s">
        <v>14</v>
      </c>
      <c r="C7" s="8">
        <v>1</v>
      </c>
      <c r="D7" s="8" t="s">
        <v>15</v>
      </c>
      <c r="E7" s="8"/>
      <c r="F7" s="8" t="s">
        <v>21</v>
      </c>
      <c r="G7" s="8">
        <v>600</v>
      </c>
      <c r="H7" s="9" t="s">
        <v>17</v>
      </c>
      <c r="I7" s="19"/>
      <c r="J7" s="20"/>
      <c r="K7" s="8" t="s">
        <v>18</v>
      </c>
      <c r="L7" s="8"/>
    </row>
    <row r="8" spans="1:12">
      <c r="A8" s="8"/>
      <c r="B8" s="8" t="s">
        <v>14</v>
      </c>
      <c r="C8" s="8">
        <v>1</v>
      </c>
      <c r="D8" s="8" t="s">
        <v>15</v>
      </c>
      <c r="E8" s="8"/>
      <c r="F8" s="8" t="s">
        <v>22</v>
      </c>
      <c r="G8" s="8">
        <v>600</v>
      </c>
      <c r="H8" s="9" t="s">
        <v>17</v>
      </c>
      <c r="I8" s="19"/>
      <c r="J8" s="20"/>
      <c r="K8" s="8" t="s">
        <v>18</v>
      </c>
      <c r="L8" s="8"/>
    </row>
    <row r="9" ht="27" spans="1:12">
      <c r="A9" s="8"/>
      <c r="B9" s="8" t="s">
        <v>14</v>
      </c>
      <c r="C9" s="8">
        <v>1</v>
      </c>
      <c r="D9" s="8" t="s">
        <v>15</v>
      </c>
      <c r="E9" s="8"/>
      <c r="F9" s="8" t="s">
        <v>23</v>
      </c>
      <c r="G9" s="8">
        <v>600</v>
      </c>
      <c r="H9" s="9" t="s">
        <v>17</v>
      </c>
      <c r="I9" s="19"/>
      <c r="J9" s="20"/>
      <c r="K9" s="8" t="s">
        <v>18</v>
      </c>
      <c r="L9" s="8"/>
    </row>
    <row r="10" spans="1:12">
      <c r="A10" s="8"/>
      <c r="B10" s="8" t="s">
        <v>14</v>
      </c>
      <c r="C10" s="8">
        <v>1</v>
      </c>
      <c r="D10" s="8" t="s">
        <v>15</v>
      </c>
      <c r="E10" s="8"/>
      <c r="F10" s="8" t="s">
        <v>24</v>
      </c>
      <c r="G10" s="8">
        <v>600</v>
      </c>
      <c r="H10" s="9" t="s">
        <v>17</v>
      </c>
      <c r="I10" s="19"/>
      <c r="J10" s="20"/>
      <c r="K10" s="8" t="s">
        <v>18</v>
      </c>
      <c r="L10" s="8"/>
    </row>
    <row r="11" spans="1:12">
      <c r="A11" s="8"/>
      <c r="B11" s="8" t="s">
        <v>14</v>
      </c>
      <c r="C11" s="8">
        <v>2</v>
      </c>
      <c r="D11" s="8" t="s">
        <v>15</v>
      </c>
      <c r="E11" s="8"/>
      <c r="F11" s="8" t="s">
        <v>25</v>
      </c>
      <c r="G11" s="8">
        <v>1200</v>
      </c>
      <c r="H11" s="9" t="s">
        <v>17</v>
      </c>
      <c r="I11" s="19"/>
      <c r="J11" s="20"/>
      <c r="K11" s="8" t="s">
        <v>18</v>
      </c>
      <c r="L11" s="8"/>
    </row>
    <row r="12" ht="26" customHeight="1" spans="1:12">
      <c r="A12" s="8"/>
      <c r="B12" s="10" t="s">
        <v>26</v>
      </c>
      <c r="C12" s="11"/>
      <c r="D12" s="11"/>
      <c r="E12" s="11"/>
      <c r="F12" s="11"/>
      <c r="G12" s="12"/>
      <c r="H12" s="13">
        <f>SUM(J4:J11)</f>
        <v>0</v>
      </c>
      <c r="I12" s="21"/>
      <c r="J12" s="21"/>
      <c r="K12" s="21"/>
      <c r="L12" s="22"/>
    </row>
    <row r="13" spans="1:12">
      <c r="A13" s="8">
        <v>2</v>
      </c>
      <c r="B13" s="8" t="s">
        <v>27</v>
      </c>
      <c r="C13" s="14">
        <v>0.333333333333333</v>
      </c>
      <c r="D13" s="8" t="s">
        <v>15</v>
      </c>
      <c r="E13" s="8" t="s">
        <v>28</v>
      </c>
      <c r="F13" s="8" t="s">
        <v>29</v>
      </c>
      <c r="G13" s="8">
        <v>60</v>
      </c>
      <c r="H13" s="8" t="s">
        <v>30</v>
      </c>
      <c r="I13" s="19"/>
      <c r="J13" s="20"/>
      <c r="K13" s="8" t="s">
        <v>18</v>
      </c>
      <c r="L13" s="8"/>
    </row>
    <row r="14" spans="1:12">
      <c r="A14" s="8"/>
      <c r="B14" s="8" t="s">
        <v>31</v>
      </c>
      <c r="C14" s="14">
        <v>0.333333333333333</v>
      </c>
      <c r="D14" s="8" t="s">
        <v>15</v>
      </c>
      <c r="E14" s="8" t="s">
        <v>28</v>
      </c>
      <c r="F14" s="8" t="s">
        <v>32</v>
      </c>
      <c r="G14" s="8">
        <v>60</v>
      </c>
      <c r="H14" s="8" t="s">
        <v>30</v>
      </c>
      <c r="I14" s="19"/>
      <c r="J14" s="20"/>
      <c r="K14" s="8" t="s">
        <v>18</v>
      </c>
      <c r="L14" s="8"/>
    </row>
    <row r="15" spans="1:12">
      <c r="A15" s="8"/>
      <c r="B15" s="8" t="s">
        <v>33</v>
      </c>
      <c r="C15" s="14">
        <v>0.333333333333333</v>
      </c>
      <c r="D15" s="8" t="s">
        <v>15</v>
      </c>
      <c r="E15" s="8" t="s">
        <v>28</v>
      </c>
      <c r="F15" s="8" t="s">
        <v>34</v>
      </c>
      <c r="G15" s="8">
        <v>60</v>
      </c>
      <c r="H15" s="8" t="s">
        <v>30</v>
      </c>
      <c r="I15" s="19"/>
      <c r="J15" s="20"/>
      <c r="K15" s="8" t="s">
        <v>18</v>
      </c>
      <c r="L15" s="8"/>
    </row>
    <row r="16" spans="1:12">
      <c r="A16" s="8"/>
      <c r="B16" s="8" t="s">
        <v>35</v>
      </c>
      <c r="C16" s="14">
        <v>0.333333333333333</v>
      </c>
      <c r="D16" s="8" t="s">
        <v>15</v>
      </c>
      <c r="E16" s="8" t="s">
        <v>28</v>
      </c>
      <c r="F16" s="8" t="s">
        <v>36</v>
      </c>
      <c r="G16" s="8">
        <v>60</v>
      </c>
      <c r="H16" s="8" t="s">
        <v>30</v>
      </c>
      <c r="I16" s="19"/>
      <c r="J16" s="20"/>
      <c r="K16" s="8" t="s">
        <v>18</v>
      </c>
      <c r="L16" s="8"/>
    </row>
    <row r="17" spans="1:12">
      <c r="A17" s="8"/>
      <c r="B17" s="8" t="s">
        <v>37</v>
      </c>
      <c r="C17" s="14">
        <v>0.0333333333333333</v>
      </c>
      <c r="D17" s="8" t="s">
        <v>15</v>
      </c>
      <c r="E17" s="8" t="s">
        <v>38</v>
      </c>
      <c r="F17" s="8" t="s">
        <v>39</v>
      </c>
      <c r="G17" s="8">
        <v>6</v>
      </c>
      <c r="H17" s="8" t="s">
        <v>40</v>
      </c>
      <c r="I17" s="19"/>
      <c r="J17" s="20"/>
      <c r="K17" s="8" t="s">
        <v>18</v>
      </c>
      <c r="L17" s="8"/>
    </row>
    <row r="18" spans="1:12">
      <c r="A18" s="8"/>
      <c r="B18" s="8" t="s">
        <v>41</v>
      </c>
      <c r="C18" s="14">
        <v>0.0222222222222222</v>
      </c>
      <c r="D18" s="8" t="s">
        <v>15</v>
      </c>
      <c r="E18" s="8" t="s">
        <v>38</v>
      </c>
      <c r="F18" s="8" t="s">
        <v>42</v>
      </c>
      <c r="G18" s="8">
        <v>4</v>
      </c>
      <c r="H18" s="8" t="s">
        <v>40</v>
      </c>
      <c r="I18" s="19"/>
      <c r="J18" s="20"/>
      <c r="K18" s="8" t="s">
        <v>18</v>
      </c>
      <c r="L18" s="8"/>
    </row>
    <row r="19" spans="1:12">
      <c r="A19" s="8"/>
      <c r="B19" s="8" t="s">
        <v>43</v>
      </c>
      <c r="C19" s="14">
        <v>0.333333333333333</v>
      </c>
      <c r="D19" s="8" t="s">
        <v>15</v>
      </c>
      <c r="E19" s="8" t="s">
        <v>44</v>
      </c>
      <c r="F19" s="8" t="s">
        <v>45</v>
      </c>
      <c r="G19" s="8">
        <v>60</v>
      </c>
      <c r="H19" s="8" t="s">
        <v>46</v>
      </c>
      <c r="I19" s="19"/>
      <c r="J19" s="20"/>
      <c r="K19" s="8" t="s">
        <v>18</v>
      </c>
      <c r="L19" s="8"/>
    </row>
    <row r="20" spans="1:12">
      <c r="A20" s="8"/>
      <c r="B20" s="8" t="s">
        <v>47</v>
      </c>
      <c r="C20" s="14">
        <v>0.333333333333333</v>
      </c>
      <c r="D20" s="8" t="s">
        <v>15</v>
      </c>
      <c r="E20" s="8" t="s">
        <v>44</v>
      </c>
      <c r="F20" s="8" t="s">
        <v>48</v>
      </c>
      <c r="G20" s="8">
        <v>60</v>
      </c>
      <c r="H20" s="8" t="s">
        <v>46</v>
      </c>
      <c r="I20" s="19"/>
      <c r="J20" s="20"/>
      <c r="K20" s="8" t="s">
        <v>18</v>
      </c>
      <c r="L20" s="8"/>
    </row>
    <row r="21" spans="1:12">
      <c r="A21" s="8"/>
      <c r="B21" s="8" t="s">
        <v>49</v>
      </c>
      <c r="C21" s="14">
        <v>0.166666666666667</v>
      </c>
      <c r="D21" s="8" t="s">
        <v>15</v>
      </c>
      <c r="E21" s="8" t="s">
        <v>50</v>
      </c>
      <c r="F21" s="8" t="s">
        <v>51</v>
      </c>
      <c r="G21" s="8">
        <v>30</v>
      </c>
      <c r="H21" s="8" t="s">
        <v>46</v>
      </c>
      <c r="I21" s="19"/>
      <c r="J21" s="20"/>
      <c r="K21" s="8" t="s">
        <v>18</v>
      </c>
      <c r="L21" s="8"/>
    </row>
    <row r="22" spans="1:12">
      <c r="A22" s="8"/>
      <c r="B22" s="8" t="s">
        <v>52</v>
      </c>
      <c r="C22" s="14">
        <v>0.111111111111111</v>
      </c>
      <c r="D22" s="8" t="s">
        <v>53</v>
      </c>
      <c r="E22" s="8" t="s">
        <v>54</v>
      </c>
      <c r="F22" s="8" t="s">
        <v>55</v>
      </c>
      <c r="G22" s="8">
        <v>20</v>
      </c>
      <c r="H22" s="8" t="s">
        <v>46</v>
      </c>
      <c r="I22" s="19"/>
      <c r="J22" s="20"/>
      <c r="K22" s="8" t="s">
        <v>18</v>
      </c>
      <c r="L22" s="8"/>
    </row>
    <row r="23" spans="1:12">
      <c r="A23" s="8"/>
      <c r="B23" s="8" t="s">
        <v>52</v>
      </c>
      <c r="C23" s="14">
        <v>0.111111111111111</v>
      </c>
      <c r="D23" s="8" t="s">
        <v>53</v>
      </c>
      <c r="E23" s="8" t="s">
        <v>54</v>
      </c>
      <c r="F23" s="8" t="s">
        <v>56</v>
      </c>
      <c r="G23" s="8">
        <v>20</v>
      </c>
      <c r="H23" s="8" t="s">
        <v>46</v>
      </c>
      <c r="I23" s="19"/>
      <c r="J23" s="20"/>
      <c r="K23" s="8" t="s">
        <v>18</v>
      </c>
      <c r="L23" s="8"/>
    </row>
    <row r="24" spans="1:12">
      <c r="A24" s="8"/>
      <c r="B24" s="8" t="s">
        <v>52</v>
      </c>
      <c r="C24" s="14">
        <v>0.111111111111111</v>
      </c>
      <c r="D24" s="8" t="s">
        <v>53</v>
      </c>
      <c r="E24" s="8" t="s">
        <v>54</v>
      </c>
      <c r="F24" s="8" t="s">
        <v>57</v>
      </c>
      <c r="G24" s="8">
        <v>20</v>
      </c>
      <c r="H24" s="8" t="s">
        <v>46</v>
      </c>
      <c r="I24" s="19"/>
      <c r="J24" s="20"/>
      <c r="K24" s="8" t="s">
        <v>18</v>
      </c>
      <c r="L24" s="8"/>
    </row>
    <row r="25" spans="1:12">
      <c r="A25" s="8"/>
      <c r="B25" s="8" t="s">
        <v>58</v>
      </c>
      <c r="C25" s="14">
        <v>0.00555555555555556</v>
      </c>
      <c r="D25" s="8" t="s">
        <v>59</v>
      </c>
      <c r="E25" s="8" t="s">
        <v>60</v>
      </c>
      <c r="F25" s="8" t="s">
        <v>58</v>
      </c>
      <c r="G25" s="8">
        <v>1</v>
      </c>
      <c r="H25" s="8" t="s">
        <v>46</v>
      </c>
      <c r="I25" s="19"/>
      <c r="J25" s="20"/>
      <c r="K25" s="8" t="s">
        <v>18</v>
      </c>
      <c r="L25" s="8"/>
    </row>
    <row r="26" spans="1:12">
      <c r="A26" s="8"/>
      <c r="B26" s="8" t="s">
        <v>61</v>
      </c>
      <c r="C26" s="14">
        <v>0.0555555555555556</v>
      </c>
      <c r="D26" s="8" t="s">
        <v>59</v>
      </c>
      <c r="E26" s="8" t="s">
        <v>62</v>
      </c>
      <c r="F26" s="8" t="s">
        <v>61</v>
      </c>
      <c r="G26" s="8">
        <v>10</v>
      </c>
      <c r="H26" s="8" t="s">
        <v>46</v>
      </c>
      <c r="I26" s="19"/>
      <c r="J26" s="20"/>
      <c r="K26" s="8" t="s">
        <v>18</v>
      </c>
      <c r="L26" s="8"/>
    </row>
    <row r="27" spans="1:12">
      <c r="A27" s="8"/>
      <c r="B27" s="8" t="s">
        <v>63</v>
      </c>
      <c r="C27" s="14">
        <v>0.0555555555555556</v>
      </c>
      <c r="D27" s="8" t="s">
        <v>59</v>
      </c>
      <c r="E27" s="8" t="s">
        <v>64</v>
      </c>
      <c r="F27" s="8" t="s">
        <v>63</v>
      </c>
      <c r="G27" s="8">
        <v>10</v>
      </c>
      <c r="H27" s="8" t="s">
        <v>46</v>
      </c>
      <c r="I27" s="19"/>
      <c r="J27" s="20"/>
      <c r="K27" s="8" t="s">
        <v>18</v>
      </c>
      <c r="L27" s="8"/>
    </row>
    <row r="28" spans="1:12">
      <c r="A28" s="8"/>
      <c r="B28" s="8" t="s">
        <v>65</v>
      </c>
      <c r="C28" s="14">
        <v>0.0111111111111111</v>
      </c>
      <c r="D28" s="8" t="s">
        <v>59</v>
      </c>
      <c r="E28" s="8" t="s">
        <v>66</v>
      </c>
      <c r="F28" s="8" t="s">
        <v>67</v>
      </c>
      <c r="G28" s="8">
        <v>2</v>
      </c>
      <c r="H28" s="8" t="s">
        <v>46</v>
      </c>
      <c r="I28" s="19"/>
      <c r="J28" s="20"/>
      <c r="K28" s="8" t="s">
        <v>18</v>
      </c>
      <c r="L28" s="8"/>
    </row>
    <row r="29" ht="27" spans="1:12">
      <c r="A29" s="8"/>
      <c r="B29" s="8" t="s">
        <v>68</v>
      </c>
      <c r="C29" s="14">
        <v>0.0833333333333333</v>
      </c>
      <c r="D29" s="8" t="s">
        <v>59</v>
      </c>
      <c r="E29" s="8" t="s">
        <v>54</v>
      </c>
      <c r="F29" s="8" t="s">
        <v>69</v>
      </c>
      <c r="G29" s="8">
        <v>15</v>
      </c>
      <c r="H29" s="8" t="s">
        <v>46</v>
      </c>
      <c r="I29" s="19"/>
      <c r="J29" s="20"/>
      <c r="K29" s="8" t="s">
        <v>18</v>
      </c>
      <c r="L29" s="8"/>
    </row>
    <row r="30" spans="1:12">
      <c r="A30" s="8"/>
      <c r="B30" s="15" t="s">
        <v>26</v>
      </c>
      <c r="C30" s="15"/>
      <c r="D30" s="15"/>
      <c r="E30" s="15"/>
      <c r="F30" s="15"/>
      <c r="G30" s="15"/>
      <c r="H30" s="10">
        <f>SUM(J13:J29)</f>
        <v>0</v>
      </c>
      <c r="I30" s="11"/>
      <c r="J30" s="11"/>
      <c r="K30" s="11"/>
      <c r="L30" s="23"/>
    </row>
    <row r="31" ht="45" spans="1:12">
      <c r="A31" s="8">
        <v>3</v>
      </c>
      <c r="B31" s="8" t="s">
        <v>70</v>
      </c>
      <c r="C31" s="8">
        <v>1</v>
      </c>
      <c r="D31" s="8" t="s">
        <v>15</v>
      </c>
      <c r="E31" s="8"/>
      <c r="F31" s="8" t="s">
        <v>71</v>
      </c>
      <c r="G31" s="8">
        <v>230</v>
      </c>
      <c r="H31" s="8" t="s">
        <v>72</v>
      </c>
      <c r="I31" s="19"/>
      <c r="J31" s="20"/>
      <c r="K31" s="24" t="s">
        <v>73</v>
      </c>
      <c r="L31" s="8"/>
    </row>
    <row r="32" ht="270" spans="1:12">
      <c r="A32" s="8"/>
      <c r="B32" s="8" t="s">
        <v>74</v>
      </c>
      <c r="C32" s="8">
        <v>1</v>
      </c>
      <c r="D32" s="8" t="s">
        <v>15</v>
      </c>
      <c r="E32" s="8"/>
      <c r="F32" s="8" t="s">
        <v>75</v>
      </c>
      <c r="G32" s="8">
        <v>230</v>
      </c>
      <c r="H32" s="8" t="s">
        <v>72</v>
      </c>
      <c r="I32" s="19"/>
      <c r="J32" s="20"/>
      <c r="K32" s="25" t="s">
        <v>76</v>
      </c>
      <c r="L32" s="8"/>
    </row>
    <row r="33" ht="30" spans="1:12">
      <c r="A33" s="8"/>
      <c r="B33" s="8" t="s">
        <v>77</v>
      </c>
      <c r="C33" s="8">
        <v>1</v>
      </c>
      <c r="D33" s="8" t="s">
        <v>15</v>
      </c>
      <c r="E33" s="8"/>
      <c r="F33" s="8" t="s">
        <v>78</v>
      </c>
      <c r="G33" s="8">
        <v>230</v>
      </c>
      <c r="H33" s="8" t="s">
        <v>72</v>
      </c>
      <c r="I33" s="19"/>
      <c r="J33" s="20"/>
      <c r="K33" s="24" t="s">
        <v>79</v>
      </c>
      <c r="L33" s="8"/>
    </row>
    <row r="34" ht="45" spans="1:12">
      <c r="A34" s="8"/>
      <c r="B34" s="8" t="s">
        <v>80</v>
      </c>
      <c r="C34" s="8">
        <v>1</v>
      </c>
      <c r="D34" s="8" t="s">
        <v>15</v>
      </c>
      <c r="E34" s="8"/>
      <c r="F34" s="8" t="s">
        <v>81</v>
      </c>
      <c r="G34" s="8">
        <v>230</v>
      </c>
      <c r="H34" s="8" t="s">
        <v>72</v>
      </c>
      <c r="I34" s="19"/>
      <c r="J34" s="20"/>
      <c r="K34" s="24" t="s">
        <v>82</v>
      </c>
      <c r="L34" s="8"/>
    </row>
    <row r="35" ht="81" spans="1:12">
      <c r="A35" s="8"/>
      <c r="B35" s="8" t="s">
        <v>83</v>
      </c>
      <c r="C35" s="8">
        <v>1</v>
      </c>
      <c r="D35" s="8" t="s">
        <v>15</v>
      </c>
      <c r="E35" s="8"/>
      <c r="F35" s="8" t="s">
        <v>84</v>
      </c>
      <c r="G35" s="8">
        <v>230</v>
      </c>
      <c r="H35" s="8" t="s">
        <v>17</v>
      </c>
      <c r="I35" s="19"/>
      <c r="J35" s="20"/>
      <c r="K35" s="25" t="s">
        <v>85</v>
      </c>
      <c r="L35" s="8"/>
    </row>
    <row r="36" ht="90" spans="1:12">
      <c r="A36" s="8"/>
      <c r="B36" s="8" t="s">
        <v>83</v>
      </c>
      <c r="C36" s="8">
        <v>1</v>
      </c>
      <c r="D36" s="8" t="s">
        <v>15</v>
      </c>
      <c r="E36" s="8"/>
      <c r="F36" s="8" t="s">
        <v>86</v>
      </c>
      <c r="G36" s="8">
        <v>230</v>
      </c>
      <c r="H36" s="8" t="s">
        <v>17</v>
      </c>
      <c r="I36" s="19"/>
      <c r="J36" s="20"/>
      <c r="K36" s="24" t="s">
        <v>85</v>
      </c>
      <c r="L36" s="8"/>
    </row>
    <row r="37" ht="30" spans="1:12">
      <c r="A37" s="8"/>
      <c r="B37" s="8" t="s">
        <v>87</v>
      </c>
      <c r="C37" s="8">
        <v>1</v>
      </c>
      <c r="D37" s="8" t="s">
        <v>15</v>
      </c>
      <c r="E37" s="8"/>
      <c r="F37" s="8" t="s">
        <v>88</v>
      </c>
      <c r="G37" s="8">
        <v>23</v>
      </c>
      <c r="H37" s="8" t="s">
        <v>89</v>
      </c>
      <c r="I37" s="19"/>
      <c r="J37" s="20"/>
      <c r="K37" s="24" t="s">
        <v>90</v>
      </c>
      <c r="L37" s="8"/>
    </row>
    <row r="38" spans="1:12">
      <c r="A38" s="8"/>
      <c r="B38" s="15" t="s">
        <v>26</v>
      </c>
      <c r="C38" s="15"/>
      <c r="D38" s="15"/>
      <c r="E38" s="15"/>
      <c r="F38" s="15"/>
      <c r="G38" s="15"/>
      <c r="H38" s="10">
        <f>SUM(J31:J37)</f>
        <v>0</v>
      </c>
      <c r="I38" s="11"/>
      <c r="J38" s="11"/>
      <c r="K38" s="11"/>
      <c r="L38" s="23"/>
    </row>
    <row r="39" ht="27" spans="1:12">
      <c r="A39" s="8">
        <v>4</v>
      </c>
      <c r="B39" s="8" t="s">
        <v>91</v>
      </c>
      <c r="C39" s="8" t="s">
        <v>92</v>
      </c>
      <c r="D39" s="8" t="s">
        <v>15</v>
      </c>
      <c r="E39" s="8"/>
      <c r="F39" s="8"/>
      <c r="G39" s="8">
        <v>90</v>
      </c>
      <c r="H39" s="8" t="s">
        <v>17</v>
      </c>
      <c r="I39" s="19"/>
      <c r="J39" s="20"/>
      <c r="K39" s="26" t="s">
        <v>18</v>
      </c>
      <c r="L39" s="8"/>
    </row>
    <row r="40" spans="1:12">
      <c r="A40" s="8"/>
      <c r="B40" s="8" t="s">
        <v>93</v>
      </c>
      <c r="C40" s="8" t="s">
        <v>92</v>
      </c>
      <c r="D40" s="8" t="s">
        <v>15</v>
      </c>
      <c r="E40" s="8"/>
      <c r="F40" s="8" t="s">
        <v>94</v>
      </c>
      <c r="G40" s="8">
        <v>90</v>
      </c>
      <c r="H40" s="8" t="s">
        <v>17</v>
      </c>
      <c r="I40" s="19"/>
      <c r="J40" s="20"/>
      <c r="K40" s="8" t="s">
        <v>18</v>
      </c>
      <c r="L40" s="27"/>
    </row>
    <row r="41" spans="1:12">
      <c r="A41" s="8"/>
      <c r="B41" s="8" t="s">
        <v>95</v>
      </c>
      <c r="C41" s="8" t="s">
        <v>92</v>
      </c>
      <c r="D41" s="8" t="s">
        <v>15</v>
      </c>
      <c r="E41" s="8"/>
      <c r="F41" s="8" t="s">
        <v>96</v>
      </c>
      <c r="G41" s="8">
        <v>180</v>
      </c>
      <c r="H41" s="8" t="s">
        <v>17</v>
      </c>
      <c r="I41" s="19"/>
      <c r="J41" s="20"/>
      <c r="K41" s="8" t="s">
        <v>18</v>
      </c>
      <c r="L41" s="27"/>
    </row>
    <row r="42" spans="1:12">
      <c r="A42" s="8"/>
      <c r="B42" s="8" t="s">
        <v>97</v>
      </c>
      <c r="C42" s="8" t="s">
        <v>92</v>
      </c>
      <c r="D42" s="8" t="s">
        <v>15</v>
      </c>
      <c r="E42" s="8"/>
      <c r="F42" s="8" t="s">
        <v>98</v>
      </c>
      <c r="G42" s="8">
        <v>90</v>
      </c>
      <c r="H42" s="8" t="s">
        <v>17</v>
      </c>
      <c r="I42" s="19"/>
      <c r="J42" s="20"/>
      <c r="K42" s="8" t="s">
        <v>18</v>
      </c>
      <c r="L42" s="27"/>
    </row>
    <row r="43" spans="1:12">
      <c r="A43" s="8"/>
      <c r="B43" s="8" t="s">
        <v>99</v>
      </c>
      <c r="C43" s="8" t="s">
        <v>100</v>
      </c>
      <c r="D43" s="8" t="s">
        <v>15</v>
      </c>
      <c r="E43" s="8"/>
      <c r="F43" s="8" t="s">
        <v>101</v>
      </c>
      <c r="G43" s="8">
        <v>90</v>
      </c>
      <c r="H43" s="8" t="s">
        <v>17</v>
      </c>
      <c r="I43" s="19"/>
      <c r="J43" s="20"/>
      <c r="K43" s="8" t="s">
        <v>18</v>
      </c>
      <c r="L43" s="27"/>
    </row>
    <row r="44" spans="1:12">
      <c r="A44" s="8"/>
      <c r="B44" s="8" t="s">
        <v>99</v>
      </c>
      <c r="C44" s="8" t="s">
        <v>100</v>
      </c>
      <c r="D44" s="8" t="s">
        <v>15</v>
      </c>
      <c r="E44" s="8"/>
      <c r="F44" s="8" t="s">
        <v>102</v>
      </c>
      <c r="G44" s="8">
        <v>90</v>
      </c>
      <c r="H44" s="8" t="s">
        <v>17</v>
      </c>
      <c r="I44" s="19"/>
      <c r="J44" s="20"/>
      <c r="K44" s="8" t="s">
        <v>18</v>
      </c>
      <c r="L44" s="27"/>
    </row>
    <row r="45" spans="1:12">
      <c r="A45" s="8"/>
      <c r="B45" s="8" t="s">
        <v>99</v>
      </c>
      <c r="C45" s="8" t="s">
        <v>103</v>
      </c>
      <c r="D45" s="8" t="s">
        <v>15</v>
      </c>
      <c r="E45" s="8"/>
      <c r="F45" s="8" t="s">
        <v>104</v>
      </c>
      <c r="G45" s="8">
        <v>270</v>
      </c>
      <c r="H45" s="8" t="s">
        <v>17</v>
      </c>
      <c r="I45" s="19"/>
      <c r="J45" s="20"/>
      <c r="K45" s="8" t="s">
        <v>18</v>
      </c>
      <c r="L45" s="27"/>
    </row>
    <row r="46" spans="1:12">
      <c r="A46" s="8"/>
      <c r="B46" s="8" t="s">
        <v>99</v>
      </c>
      <c r="C46" s="8" t="s">
        <v>100</v>
      </c>
      <c r="D46" s="8" t="s">
        <v>15</v>
      </c>
      <c r="E46" s="8"/>
      <c r="F46" s="8" t="s">
        <v>105</v>
      </c>
      <c r="G46" s="8">
        <v>90</v>
      </c>
      <c r="H46" s="8" t="s">
        <v>17</v>
      </c>
      <c r="I46" s="19"/>
      <c r="J46" s="20"/>
      <c r="K46" s="8" t="s">
        <v>18</v>
      </c>
      <c r="L46" s="27"/>
    </row>
    <row r="47" spans="1:12">
      <c r="A47" s="8"/>
      <c r="B47" s="8" t="s">
        <v>106</v>
      </c>
      <c r="C47" s="8" t="s">
        <v>100</v>
      </c>
      <c r="D47" s="8" t="s">
        <v>15</v>
      </c>
      <c r="E47" s="8"/>
      <c r="F47" s="8" t="s">
        <v>107</v>
      </c>
      <c r="G47" s="8">
        <v>90</v>
      </c>
      <c r="H47" s="8" t="s">
        <v>17</v>
      </c>
      <c r="I47" s="19"/>
      <c r="J47" s="20"/>
      <c r="K47" s="8" t="s">
        <v>18</v>
      </c>
      <c r="L47" s="27"/>
    </row>
    <row r="48" spans="1:12">
      <c r="A48" s="8"/>
      <c r="B48" s="8" t="s">
        <v>108</v>
      </c>
      <c r="C48" s="8" t="s">
        <v>100</v>
      </c>
      <c r="D48" s="8" t="s">
        <v>15</v>
      </c>
      <c r="E48" s="8"/>
      <c r="F48" s="8"/>
      <c r="G48" s="8">
        <v>90</v>
      </c>
      <c r="H48" s="8" t="s">
        <v>17</v>
      </c>
      <c r="I48" s="19"/>
      <c r="J48" s="20"/>
      <c r="K48" s="8" t="s">
        <v>18</v>
      </c>
      <c r="L48" s="27"/>
    </row>
    <row r="49" spans="1:12">
      <c r="A49" s="8"/>
      <c r="B49" s="8" t="s">
        <v>109</v>
      </c>
      <c r="C49" s="8" t="s">
        <v>100</v>
      </c>
      <c r="D49" s="8" t="s">
        <v>15</v>
      </c>
      <c r="E49" s="8"/>
      <c r="F49" s="8"/>
      <c r="G49" s="8">
        <v>90</v>
      </c>
      <c r="H49" s="8" t="s">
        <v>17</v>
      </c>
      <c r="I49" s="19"/>
      <c r="J49" s="20"/>
      <c r="K49" s="8" t="s">
        <v>18</v>
      </c>
      <c r="L49" s="27"/>
    </row>
    <row r="50" spans="1:12">
      <c r="A50" s="8"/>
      <c r="B50" s="8" t="s">
        <v>110</v>
      </c>
      <c r="C50" s="8" t="s">
        <v>100</v>
      </c>
      <c r="D50" s="8" t="s">
        <v>15</v>
      </c>
      <c r="E50" s="8"/>
      <c r="F50" s="8"/>
      <c r="G50" s="8">
        <v>90</v>
      </c>
      <c r="H50" s="8" t="s">
        <v>17</v>
      </c>
      <c r="I50" s="19"/>
      <c r="J50" s="20"/>
      <c r="K50" s="8" t="s">
        <v>18</v>
      </c>
      <c r="L50" s="27"/>
    </row>
    <row r="51" ht="27" spans="1:12">
      <c r="A51" s="8"/>
      <c r="B51" s="8" t="s">
        <v>111</v>
      </c>
      <c r="C51" s="8" t="s">
        <v>100</v>
      </c>
      <c r="D51" s="8" t="s">
        <v>15</v>
      </c>
      <c r="E51" s="8"/>
      <c r="F51" s="8"/>
      <c r="G51" s="8">
        <v>90</v>
      </c>
      <c r="H51" s="8" t="s">
        <v>17</v>
      </c>
      <c r="I51" s="19"/>
      <c r="J51" s="20"/>
      <c r="K51" s="8" t="s">
        <v>18</v>
      </c>
      <c r="L51" s="27"/>
    </row>
    <row r="52" spans="1:12">
      <c r="A52" s="8"/>
      <c r="B52" s="8" t="s">
        <v>112</v>
      </c>
      <c r="C52" s="8" t="s">
        <v>113</v>
      </c>
      <c r="D52" s="8" t="s">
        <v>15</v>
      </c>
      <c r="E52" s="8"/>
      <c r="F52" s="8"/>
      <c r="G52" s="8">
        <v>540</v>
      </c>
      <c r="H52" s="8" t="s">
        <v>17</v>
      </c>
      <c r="I52" s="19"/>
      <c r="J52" s="20"/>
      <c r="K52" s="8" t="s">
        <v>18</v>
      </c>
      <c r="L52" s="27"/>
    </row>
    <row r="53" spans="1:12">
      <c r="A53" s="8"/>
      <c r="B53" s="8" t="s">
        <v>114</v>
      </c>
      <c r="C53" s="8" t="s">
        <v>115</v>
      </c>
      <c r="D53" s="8" t="s">
        <v>15</v>
      </c>
      <c r="E53" s="8"/>
      <c r="F53" s="8"/>
      <c r="G53" s="8">
        <v>180</v>
      </c>
      <c r="H53" s="8" t="s">
        <v>17</v>
      </c>
      <c r="I53" s="19"/>
      <c r="J53" s="20"/>
      <c r="K53" s="8" t="s">
        <v>18</v>
      </c>
      <c r="L53" s="27"/>
    </row>
    <row r="54" spans="1:12">
      <c r="A54" s="8"/>
      <c r="B54" s="8" t="s">
        <v>116</v>
      </c>
      <c r="C54" s="8" t="s">
        <v>100</v>
      </c>
      <c r="D54" s="8" t="s">
        <v>15</v>
      </c>
      <c r="E54" s="8"/>
      <c r="F54" s="8"/>
      <c r="G54" s="8">
        <v>90</v>
      </c>
      <c r="H54" s="8" t="s">
        <v>17</v>
      </c>
      <c r="I54" s="19"/>
      <c r="J54" s="20"/>
      <c r="K54" s="8" t="s">
        <v>18</v>
      </c>
      <c r="L54" s="27"/>
    </row>
    <row r="55" spans="1:12">
      <c r="A55" s="8"/>
      <c r="B55" s="8" t="s">
        <v>117</v>
      </c>
      <c r="C55" s="8" t="s">
        <v>100</v>
      </c>
      <c r="D55" s="8" t="s">
        <v>15</v>
      </c>
      <c r="E55" s="8"/>
      <c r="F55" s="8"/>
      <c r="G55" s="8">
        <v>90</v>
      </c>
      <c r="H55" s="8" t="s">
        <v>17</v>
      </c>
      <c r="I55" s="19"/>
      <c r="J55" s="20"/>
      <c r="K55" s="8" t="s">
        <v>18</v>
      </c>
      <c r="L55" s="27"/>
    </row>
    <row r="56" spans="1:12">
      <c r="A56" s="8"/>
      <c r="B56" s="8" t="s">
        <v>118</v>
      </c>
      <c r="C56" s="8" t="s">
        <v>100</v>
      </c>
      <c r="D56" s="8" t="s">
        <v>15</v>
      </c>
      <c r="E56" s="8"/>
      <c r="F56" s="8"/>
      <c r="G56" s="8">
        <v>90</v>
      </c>
      <c r="H56" s="8" t="s">
        <v>17</v>
      </c>
      <c r="I56" s="19"/>
      <c r="J56" s="20"/>
      <c r="K56" s="8" t="s">
        <v>18</v>
      </c>
      <c r="L56" s="27"/>
    </row>
    <row r="57" spans="1:12">
      <c r="A57" s="8"/>
      <c r="B57" s="8" t="s">
        <v>119</v>
      </c>
      <c r="C57" s="8" t="s">
        <v>92</v>
      </c>
      <c r="D57" s="8" t="s">
        <v>15</v>
      </c>
      <c r="E57" s="8"/>
      <c r="F57" s="8" t="s">
        <v>120</v>
      </c>
      <c r="G57" s="8">
        <v>90</v>
      </c>
      <c r="H57" s="8" t="s">
        <v>17</v>
      </c>
      <c r="I57" s="19"/>
      <c r="J57" s="20"/>
      <c r="K57" s="8" t="s">
        <v>18</v>
      </c>
      <c r="L57" s="27"/>
    </row>
    <row r="58" spans="1:12">
      <c r="A58" s="8"/>
      <c r="B58" s="8" t="s">
        <v>43</v>
      </c>
      <c r="C58" s="14">
        <v>0.333333333</v>
      </c>
      <c r="D58" s="8" t="s">
        <v>15</v>
      </c>
      <c r="E58" s="8"/>
      <c r="F58" s="8" t="s">
        <v>45</v>
      </c>
      <c r="G58" s="8">
        <v>90</v>
      </c>
      <c r="H58" s="8" t="s">
        <v>46</v>
      </c>
      <c r="I58" s="19"/>
      <c r="J58" s="20"/>
      <c r="K58" s="8" t="s">
        <v>18</v>
      </c>
      <c r="L58" s="27"/>
    </row>
    <row r="59" ht="27" spans="1:12">
      <c r="A59" s="8"/>
      <c r="B59" s="8" t="s">
        <v>121</v>
      </c>
      <c r="C59" s="14">
        <f>2/90</f>
        <v>0.0222222222222222</v>
      </c>
      <c r="D59" s="8" t="s">
        <v>122</v>
      </c>
      <c r="E59" s="8"/>
      <c r="F59" s="8"/>
      <c r="G59" s="8">
        <v>2</v>
      </c>
      <c r="H59" s="8" t="s">
        <v>17</v>
      </c>
      <c r="I59" s="19"/>
      <c r="J59" s="20"/>
      <c r="K59" s="8" t="s">
        <v>18</v>
      </c>
      <c r="L59" s="27"/>
    </row>
    <row r="60" ht="40.5" spans="1:12">
      <c r="A60" s="8"/>
      <c r="B60" s="8" t="s">
        <v>87</v>
      </c>
      <c r="C60" s="8">
        <v>1</v>
      </c>
      <c r="D60" s="8" t="s">
        <v>15</v>
      </c>
      <c r="E60" s="8"/>
      <c r="F60" s="8" t="s">
        <v>123</v>
      </c>
      <c r="G60" s="8">
        <v>2</v>
      </c>
      <c r="H60" s="8" t="s">
        <v>89</v>
      </c>
      <c r="I60" s="19"/>
      <c r="J60" s="20"/>
      <c r="K60" s="8" t="s">
        <v>18</v>
      </c>
      <c r="L60" s="27"/>
    </row>
    <row r="61" spans="1:12">
      <c r="A61" s="8"/>
      <c r="B61" s="8" t="s">
        <v>124</v>
      </c>
      <c r="C61" s="8" t="s">
        <v>125</v>
      </c>
      <c r="D61" s="8" t="s">
        <v>15</v>
      </c>
      <c r="E61" s="8"/>
      <c r="F61" s="8" t="s">
        <v>126</v>
      </c>
      <c r="G61" s="8">
        <v>1</v>
      </c>
      <c r="H61" s="8" t="s">
        <v>127</v>
      </c>
      <c r="I61" s="19"/>
      <c r="J61" s="20"/>
      <c r="K61" s="8" t="s">
        <v>18</v>
      </c>
      <c r="L61" s="27"/>
    </row>
    <row r="62" spans="1:12">
      <c r="A62" s="8"/>
      <c r="B62" s="15" t="s">
        <v>26</v>
      </c>
      <c r="C62" s="15"/>
      <c r="D62" s="15"/>
      <c r="E62" s="15"/>
      <c r="F62" s="15"/>
      <c r="G62" s="15"/>
      <c r="H62" s="15">
        <f>SUM(J39:J61)</f>
        <v>0</v>
      </c>
      <c r="I62" s="15"/>
      <c r="J62" s="28"/>
      <c r="K62" s="15"/>
      <c r="L62" s="27"/>
    </row>
    <row r="63" ht="27" spans="1:12">
      <c r="A63" s="8"/>
      <c r="B63" s="8" t="s">
        <v>91</v>
      </c>
      <c r="C63" s="8" t="s">
        <v>92</v>
      </c>
      <c r="D63" s="8" t="s">
        <v>15</v>
      </c>
      <c r="E63" s="8"/>
      <c r="F63" s="8"/>
      <c r="G63" s="8">
        <v>90</v>
      </c>
      <c r="H63" s="8" t="s">
        <v>17</v>
      </c>
      <c r="I63" s="19"/>
      <c r="J63" s="20"/>
      <c r="K63" s="8" t="s">
        <v>18</v>
      </c>
      <c r="L63" s="27"/>
    </row>
    <row r="64" spans="1:12">
      <c r="A64" s="8"/>
      <c r="B64" s="8" t="s">
        <v>93</v>
      </c>
      <c r="C64" s="8" t="s">
        <v>92</v>
      </c>
      <c r="D64" s="8" t="s">
        <v>15</v>
      </c>
      <c r="E64" s="8"/>
      <c r="F64" s="8" t="s">
        <v>94</v>
      </c>
      <c r="G64" s="8">
        <v>90</v>
      </c>
      <c r="H64" s="8" t="s">
        <v>17</v>
      </c>
      <c r="I64" s="19"/>
      <c r="J64" s="20"/>
      <c r="K64" s="8" t="s">
        <v>18</v>
      </c>
      <c r="L64" s="27"/>
    </row>
    <row r="65" spans="1:12">
      <c r="A65" s="8"/>
      <c r="B65" s="8" t="s">
        <v>95</v>
      </c>
      <c r="C65" s="8" t="s">
        <v>92</v>
      </c>
      <c r="D65" s="8" t="s">
        <v>15</v>
      </c>
      <c r="E65" s="8"/>
      <c r="F65" s="8" t="s">
        <v>96</v>
      </c>
      <c r="G65" s="8">
        <v>180</v>
      </c>
      <c r="H65" s="8" t="s">
        <v>17</v>
      </c>
      <c r="I65" s="19"/>
      <c r="J65" s="20"/>
      <c r="K65" s="8" t="s">
        <v>18</v>
      </c>
      <c r="L65" s="27"/>
    </row>
    <row r="66" spans="1:12">
      <c r="A66" s="8"/>
      <c r="B66" s="8" t="s">
        <v>97</v>
      </c>
      <c r="C66" s="8" t="s">
        <v>92</v>
      </c>
      <c r="D66" s="8" t="s">
        <v>15</v>
      </c>
      <c r="E66" s="8"/>
      <c r="F66" s="8" t="s">
        <v>98</v>
      </c>
      <c r="G66" s="8">
        <v>90</v>
      </c>
      <c r="H66" s="8" t="s">
        <v>17</v>
      </c>
      <c r="I66" s="19"/>
      <c r="J66" s="20"/>
      <c r="K66" s="8" t="s">
        <v>18</v>
      </c>
      <c r="L66" s="27"/>
    </row>
    <row r="67" spans="1:12">
      <c r="A67" s="8"/>
      <c r="B67" s="8" t="s">
        <v>99</v>
      </c>
      <c r="C67" s="8" t="s">
        <v>100</v>
      </c>
      <c r="D67" s="8" t="s">
        <v>15</v>
      </c>
      <c r="E67" s="8"/>
      <c r="F67" s="8" t="s">
        <v>128</v>
      </c>
      <c r="G67" s="8">
        <v>90</v>
      </c>
      <c r="H67" s="8" t="s">
        <v>17</v>
      </c>
      <c r="I67" s="19"/>
      <c r="J67" s="20"/>
      <c r="K67" s="8" t="s">
        <v>18</v>
      </c>
      <c r="L67" s="27"/>
    </row>
    <row r="68" spans="1:12">
      <c r="A68" s="8"/>
      <c r="B68" s="8" t="s">
        <v>129</v>
      </c>
      <c r="C68" s="8" t="s">
        <v>100</v>
      </c>
      <c r="D68" s="8" t="s">
        <v>15</v>
      </c>
      <c r="E68" s="8"/>
      <c r="F68" s="8" t="s">
        <v>130</v>
      </c>
      <c r="G68" s="8">
        <v>90</v>
      </c>
      <c r="H68" s="8" t="s">
        <v>17</v>
      </c>
      <c r="I68" s="19"/>
      <c r="J68" s="20"/>
      <c r="K68" s="8" t="s">
        <v>18</v>
      </c>
      <c r="L68" s="27"/>
    </row>
    <row r="69" spans="1:12">
      <c r="A69" s="8"/>
      <c r="B69" s="8" t="s">
        <v>112</v>
      </c>
      <c r="C69" s="8" t="s">
        <v>115</v>
      </c>
      <c r="D69" s="8" t="s">
        <v>15</v>
      </c>
      <c r="E69" s="8"/>
      <c r="F69" s="8"/>
      <c r="G69" s="8">
        <v>180</v>
      </c>
      <c r="H69" s="8" t="s">
        <v>17</v>
      </c>
      <c r="I69" s="19"/>
      <c r="J69" s="20"/>
      <c r="K69" s="8" t="s">
        <v>18</v>
      </c>
      <c r="L69" s="27"/>
    </row>
    <row r="70" spans="1:12">
      <c r="A70" s="8"/>
      <c r="B70" s="8" t="s">
        <v>131</v>
      </c>
      <c r="C70" s="8" t="s">
        <v>92</v>
      </c>
      <c r="D70" s="8" t="s">
        <v>15</v>
      </c>
      <c r="E70" s="8"/>
      <c r="F70" s="8" t="s">
        <v>132</v>
      </c>
      <c r="G70" s="8">
        <v>90</v>
      </c>
      <c r="H70" s="8" t="s">
        <v>17</v>
      </c>
      <c r="I70" s="19"/>
      <c r="J70" s="20"/>
      <c r="K70" s="8" t="s">
        <v>18</v>
      </c>
      <c r="L70" s="27"/>
    </row>
    <row r="71" spans="1:12">
      <c r="A71" s="8"/>
      <c r="B71" s="8" t="s">
        <v>119</v>
      </c>
      <c r="C71" s="8" t="s">
        <v>92</v>
      </c>
      <c r="D71" s="8" t="s">
        <v>15</v>
      </c>
      <c r="E71" s="8"/>
      <c r="F71" s="8" t="s">
        <v>120</v>
      </c>
      <c r="G71" s="8">
        <v>90</v>
      </c>
      <c r="H71" s="8" t="s">
        <v>17</v>
      </c>
      <c r="I71" s="19"/>
      <c r="J71" s="20"/>
      <c r="K71" s="8" t="s">
        <v>18</v>
      </c>
      <c r="L71" s="27"/>
    </row>
    <row r="72" spans="1:12">
      <c r="A72" s="8"/>
      <c r="B72" s="8" t="s">
        <v>43</v>
      </c>
      <c r="C72" s="14">
        <v>0.333333333</v>
      </c>
      <c r="D72" s="8" t="s">
        <v>15</v>
      </c>
      <c r="E72" s="8"/>
      <c r="F72" s="8" t="s">
        <v>45</v>
      </c>
      <c r="G72" s="8">
        <v>90</v>
      </c>
      <c r="H72" s="8" t="s">
        <v>46</v>
      </c>
      <c r="I72" s="19"/>
      <c r="J72" s="20"/>
      <c r="K72" s="8" t="s">
        <v>18</v>
      </c>
      <c r="L72" s="27"/>
    </row>
    <row r="73" ht="40.5" spans="1:12">
      <c r="A73" s="8"/>
      <c r="B73" s="8" t="s">
        <v>87</v>
      </c>
      <c r="C73" s="8">
        <v>1</v>
      </c>
      <c r="D73" s="8" t="s">
        <v>15</v>
      </c>
      <c r="E73" s="8"/>
      <c r="F73" s="8" t="s">
        <v>88</v>
      </c>
      <c r="G73" s="8">
        <v>2</v>
      </c>
      <c r="H73" s="8" t="s">
        <v>89</v>
      </c>
      <c r="I73" s="19"/>
      <c r="J73" s="20"/>
      <c r="K73" s="8" t="s">
        <v>18</v>
      </c>
      <c r="L73" s="27"/>
    </row>
    <row r="74" spans="1:12">
      <c r="A74" s="8"/>
      <c r="B74" s="8" t="s">
        <v>124</v>
      </c>
      <c r="C74" s="8" t="s">
        <v>125</v>
      </c>
      <c r="D74" s="8" t="s">
        <v>15</v>
      </c>
      <c r="E74" s="8"/>
      <c r="F74" s="8" t="s">
        <v>126</v>
      </c>
      <c r="G74" s="8">
        <v>1</v>
      </c>
      <c r="H74" s="8" t="s">
        <v>127</v>
      </c>
      <c r="I74" s="19"/>
      <c r="J74" s="20"/>
      <c r="K74" s="8" t="s">
        <v>18</v>
      </c>
      <c r="L74" s="27"/>
    </row>
    <row r="75" spans="1:12">
      <c r="A75" s="8"/>
      <c r="B75" s="15" t="s">
        <v>26</v>
      </c>
      <c r="C75" s="15"/>
      <c r="D75" s="15"/>
      <c r="E75" s="15"/>
      <c r="F75" s="15"/>
      <c r="G75" s="15"/>
      <c r="H75" s="15">
        <f>SUM(J63:J74)</f>
        <v>0</v>
      </c>
      <c r="I75" s="15"/>
      <c r="J75" s="28"/>
      <c r="K75" s="15"/>
      <c r="L75" s="27"/>
    </row>
    <row r="76" ht="27" spans="1:12">
      <c r="A76" s="8"/>
      <c r="B76" s="8" t="s">
        <v>91</v>
      </c>
      <c r="C76" s="8" t="s">
        <v>92</v>
      </c>
      <c r="D76" s="8" t="s">
        <v>15</v>
      </c>
      <c r="E76" s="8"/>
      <c r="F76" s="8"/>
      <c r="G76" s="8">
        <v>90</v>
      </c>
      <c r="H76" s="8" t="s">
        <v>17</v>
      </c>
      <c r="I76" s="19"/>
      <c r="J76" s="20"/>
      <c r="K76" s="8" t="s">
        <v>18</v>
      </c>
      <c r="L76" s="27"/>
    </row>
    <row r="77" spans="1:12">
      <c r="A77" s="8"/>
      <c r="B77" s="8" t="s">
        <v>93</v>
      </c>
      <c r="C77" s="8" t="s">
        <v>92</v>
      </c>
      <c r="D77" s="8" t="s">
        <v>15</v>
      </c>
      <c r="E77" s="8"/>
      <c r="F77" s="8" t="s">
        <v>94</v>
      </c>
      <c r="G77" s="8">
        <v>90</v>
      </c>
      <c r="H77" s="8" t="s">
        <v>17</v>
      </c>
      <c r="I77" s="19"/>
      <c r="J77" s="20"/>
      <c r="K77" s="8" t="s">
        <v>18</v>
      </c>
      <c r="L77" s="27"/>
    </row>
    <row r="78" spans="1:12">
      <c r="A78" s="8"/>
      <c r="B78" s="8" t="s">
        <v>95</v>
      </c>
      <c r="C78" s="8" t="s">
        <v>92</v>
      </c>
      <c r="D78" s="8" t="s">
        <v>15</v>
      </c>
      <c r="E78" s="8"/>
      <c r="F78" s="8" t="s">
        <v>96</v>
      </c>
      <c r="G78" s="8">
        <v>180</v>
      </c>
      <c r="H78" s="8" t="s">
        <v>17</v>
      </c>
      <c r="I78" s="19"/>
      <c r="J78" s="20"/>
      <c r="K78" s="8" t="s">
        <v>18</v>
      </c>
      <c r="L78" s="27"/>
    </row>
    <row r="79" spans="1:12">
      <c r="A79" s="8"/>
      <c r="B79" s="8" t="s">
        <v>97</v>
      </c>
      <c r="C79" s="8" t="s">
        <v>92</v>
      </c>
      <c r="D79" s="8" t="s">
        <v>15</v>
      </c>
      <c r="E79" s="8"/>
      <c r="F79" s="8" t="s">
        <v>98</v>
      </c>
      <c r="G79" s="8">
        <v>90</v>
      </c>
      <c r="H79" s="8" t="s">
        <v>17</v>
      </c>
      <c r="I79" s="19"/>
      <c r="J79" s="20"/>
      <c r="K79" s="8" t="s">
        <v>18</v>
      </c>
      <c r="L79" s="27"/>
    </row>
    <row r="80" spans="1:12">
      <c r="A80" s="8"/>
      <c r="B80" s="8" t="s">
        <v>99</v>
      </c>
      <c r="C80" s="8" t="s">
        <v>103</v>
      </c>
      <c r="D80" s="8" t="s">
        <v>15</v>
      </c>
      <c r="E80" s="8"/>
      <c r="F80" s="8" t="s">
        <v>104</v>
      </c>
      <c r="G80" s="8">
        <v>270</v>
      </c>
      <c r="H80" s="8" t="s">
        <v>17</v>
      </c>
      <c r="I80" s="19"/>
      <c r="J80" s="20"/>
      <c r="K80" s="8" t="s">
        <v>18</v>
      </c>
      <c r="L80" s="27"/>
    </row>
    <row r="81" spans="1:12">
      <c r="A81" s="8"/>
      <c r="B81" s="8" t="s">
        <v>99</v>
      </c>
      <c r="C81" s="8" t="s">
        <v>100</v>
      </c>
      <c r="D81" s="8" t="s">
        <v>15</v>
      </c>
      <c r="E81" s="8"/>
      <c r="F81" s="8" t="s">
        <v>133</v>
      </c>
      <c r="G81" s="8">
        <v>90</v>
      </c>
      <c r="H81" s="8" t="s">
        <v>17</v>
      </c>
      <c r="I81" s="19"/>
      <c r="J81" s="20"/>
      <c r="K81" s="8" t="s">
        <v>18</v>
      </c>
      <c r="L81" s="27"/>
    </row>
    <row r="82" spans="1:12">
      <c r="A82" s="8"/>
      <c r="B82" s="8" t="s">
        <v>99</v>
      </c>
      <c r="C82" s="8" t="s">
        <v>100</v>
      </c>
      <c r="D82" s="8" t="s">
        <v>15</v>
      </c>
      <c r="E82" s="8"/>
      <c r="F82" s="8" t="s">
        <v>102</v>
      </c>
      <c r="G82" s="8">
        <v>90</v>
      </c>
      <c r="H82" s="8" t="s">
        <v>17</v>
      </c>
      <c r="I82" s="19"/>
      <c r="J82" s="20"/>
      <c r="K82" s="8" t="s">
        <v>18</v>
      </c>
      <c r="L82" s="27"/>
    </row>
    <row r="83" spans="1:12">
      <c r="A83" s="8"/>
      <c r="B83" s="8" t="s">
        <v>106</v>
      </c>
      <c r="C83" s="8" t="s">
        <v>100</v>
      </c>
      <c r="D83" s="8" t="s">
        <v>15</v>
      </c>
      <c r="E83" s="8"/>
      <c r="F83" s="8" t="s">
        <v>107</v>
      </c>
      <c r="G83" s="8">
        <v>90</v>
      </c>
      <c r="H83" s="8" t="s">
        <v>17</v>
      </c>
      <c r="I83" s="19"/>
      <c r="J83" s="20"/>
      <c r="K83" s="8" t="s">
        <v>18</v>
      </c>
      <c r="L83" s="27"/>
    </row>
    <row r="84" spans="1:12">
      <c r="A84" s="8"/>
      <c r="B84" s="8" t="s">
        <v>118</v>
      </c>
      <c r="C84" s="8" t="s">
        <v>100</v>
      </c>
      <c r="D84" s="8" t="s">
        <v>15</v>
      </c>
      <c r="E84" s="8"/>
      <c r="F84" s="8"/>
      <c r="G84" s="8">
        <v>90</v>
      </c>
      <c r="H84" s="8" t="s">
        <v>17</v>
      </c>
      <c r="I84" s="19"/>
      <c r="J84" s="20"/>
      <c r="K84" s="8" t="s">
        <v>18</v>
      </c>
      <c r="L84" s="27"/>
    </row>
    <row r="85" spans="1:12">
      <c r="A85" s="8"/>
      <c r="B85" s="8" t="s">
        <v>108</v>
      </c>
      <c r="C85" s="8" t="s">
        <v>100</v>
      </c>
      <c r="D85" s="8" t="s">
        <v>15</v>
      </c>
      <c r="E85" s="8"/>
      <c r="F85" s="8"/>
      <c r="G85" s="8">
        <v>90</v>
      </c>
      <c r="H85" s="8" t="s">
        <v>17</v>
      </c>
      <c r="I85" s="19"/>
      <c r="J85" s="20"/>
      <c r="K85" s="8" t="s">
        <v>18</v>
      </c>
      <c r="L85" s="27"/>
    </row>
    <row r="86" spans="1:12">
      <c r="A86" s="8"/>
      <c r="B86" s="8" t="s">
        <v>134</v>
      </c>
      <c r="C86" s="8" t="s">
        <v>115</v>
      </c>
      <c r="D86" s="8" t="s">
        <v>15</v>
      </c>
      <c r="E86" s="8"/>
      <c r="F86" s="8"/>
      <c r="G86" s="8">
        <v>180</v>
      </c>
      <c r="H86" s="8" t="s">
        <v>17</v>
      </c>
      <c r="I86" s="19"/>
      <c r="J86" s="20"/>
      <c r="K86" s="8" t="s">
        <v>18</v>
      </c>
      <c r="L86" s="27"/>
    </row>
    <row r="87" spans="1:12">
      <c r="A87" s="8"/>
      <c r="B87" s="8" t="s">
        <v>116</v>
      </c>
      <c r="C87" s="8" t="s">
        <v>100</v>
      </c>
      <c r="D87" s="8" t="s">
        <v>15</v>
      </c>
      <c r="E87" s="8"/>
      <c r="F87" s="8"/>
      <c r="G87" s="8">
        <v>90</v>
      </c>
      <c r="H87" s="8" t="s">
        <v>17</v>
      </c>
      <c r="I87" s="19"/>
      <c r="J87" s="20"/>
      <c r="K87" s="8" t="s">
        <v>18</v>
      </c>
      <c r="L87" s="27"/>
    </row>
    <row r="88" spans="1:12">
      <c r="A88" s="8"/>
      <c r="B88" s="8" t="s">
        <v>110</v>
      </c>
      <c r="C88" s="8" t="s">
        <v>100</v>
      </c>
      <c r="D88" s="8" t="s">
        <v>15</v>
      </c>
      <c r="E88" s="8"/>
      <c r="F88" s="8"/>
      <c r="G88" s="8">
        <v>90</v>
      </c>
      <c r="H88" s="8" t="s">
        <v>17</v>
      </c>
      <c r="I88" s="19"/>
      <c r="J88" s="20"/>
      <c r="K88" s="8" t="s">
        <v>18</v>
      </c>
      <c r="L88" s="27"/>
    </row>
    <row r="89" spans="1:12">
      <c r="A89" s="8"/>
      <c r="B89" s="8" t="s">
        <v>112</v>
      </c>
      <c r="C89" s="8" t="s">
        <v>135</v>
      </c>
      <c r="D89" s="8" t="s">
        <v>15</v>
      </c>
      <c r="E89" s="8"/>
      <c r="F89" s="8"/>
      <c r="G89" s="8">
        <v>720</v>
      </c>
      <c r="H89" s="8" t="s">
        <v>17</v>
      </c>
      <c r="I89" s="19"/>
      <c r="J89" s="20"/>
      <c r="K89" s="8" t="s">
        <v>18</v>
      </c>
      <c r="L89" s="27"/>
    </row>
    <row r="90" spans="1:12">
      <c r="A90" s="8"/>
      <c r="B90" s="8" t="s">
        <v>131</v>
      </c>
      <c r="C90" s="8" t="s">
        <v>92</v>
      </c>
      <c r="D90" s="8" t="s">
        <v>15</v>
      </c>
      <c r="E90" s="8"/>
      <c r="F90" s="8" t="s">
        <v>132</v>
      </c>
      <c r="G90" s="8">
        <v>90</v>
      </c>
      <c r="H90" s="8" t="s">
        <v>17</v>
      </c>
      <c r="I90" s="19"/>
      <c r="J90" s="20"/>
      <c r="K90" s="8" t="s">
        <v>18</v>
      </c>
      <c r="L90" s="27"/>
    </row>
    <row r="91" spans="1:12">
      <c r="A91" s="8"/>
      <c r="B91" s="8" t="s">
        <v>119</v>
      </c>
      <c r="C91" s="8" t="s">
        <v>92</v>
      </c>
      <c r="D91" s="8" t="s">
        <v>15</v>
      </c>
      <c r="E91" s="8"/>
      <c r="F91" s="8" t="s">
        <v>120</v>
      </c>
      <c r="G91" s="8">
        <v>90</v>
      </c>
      <c r="H91" s="8" t="s">
        <v>17</v>
      </c>
      <c r="I91" s="19"/>
      <c r="J91" s="20"/>
      <c r="K91" s="8" t="s">
        <v>18</v>
      </c>
      <c r="L91" s="27"/>
    </row>
    <row r="92" ht="27" spans="1:12">
      <c r="A92" s="8"/>
      <c r="B92" s="8" t="s">
        <v>121</v>
      </c>
      <c r="C92" s="14">
        <f>2/90</f>
        <v>0.0222222222222222</v>
      </c>
      <c r="D92" s="8" t="s">
        <v>122</v>
      </c>
      <c r="E92" s="8"/>
      <c r="F92" s="8"/>
      <c r="G92" s="8">
        <v>2</v>
      </c>
      <c r="H92" s="8" t="s">
        <v>17</v>
      </c>
      <c r="I92" s="19"/>
      <c r="J92" s="20"/>
      <c r="K92" s="8" t="s">
        <v>18</v>
      </c>
      <c r="L92" s="27"/>
    </row>
    <row r="93" spans="1:12">
      <c r="A93" s="8"/>
      <c r="B93" s="8" t="s">
        <v>43</v>
      </c>
      <c r="C93" s="14">
        <v>0.333333333</v>
      </c>
      <c r="D93" s="8" t="s">
        <v>15</v>
      </c>
      <c r="E93" s="8"/>
      <c r="F93" s="8" t="s">
        <v>45</v>
      </c>
      <c r="G93" s="8">
        <v>90</v>
      </c>
      <c r="H93" s="8" t="s">
        <v>46</v>
      </c>
      <c r="I93" s="19"/>
      <c r="J93" s="20"/>
      <c r="K93" s="8" t="s">
        <v>18</v>
      </c>
      <c r="L93" s="27"/>
    </row>
    <row r="94" ht="40.5" spans="1:12">
      <c r="A94" s="8"/>
      <c r="B94" s="8" t="s">
        <v>87</v>
      </c>
      <c r="C94" s="8">
        <v>1</v>
      </c>
      <c r="D94" s="8" t="s">
        <v>15</v>
      </c>
      <c r="E94" s="8"/>
      <c r="F94" s="8" t="s">
        <v>88</v>
      </c>
      <c r="G94" s="8">
        <v>2</v>
      </c>
      <c r="H94" s="8" t="s">
        <v>89</v>
      </c>
      <c r="I94" s="19"/>
      <c r="J94" s="20"/>
      <c r="K94" s="8" t="s">
        <v>18</v>
      </c>
      <c r="L94" s="27"/>
    </row>
    <row r="95" spans="1:12">
      <c r="A95" s="8"/>
      <c r="B95" s="8" t="s">
        <v>124</v>
      </c>
      <c r="C95" s="8" t="s">
        <v>125</v>
      </c>
      <c r="D95" s="8" t="s">
        <v>15</v>
      </c>
      <c r="E95" s="8"/>
      <c r="F95" s="8" t="s">
        <v>126</v>
      </c>
      <c r="G95" s="8">
        <v>1</v>
      </c>
      <c r="H95" s="8" t="s">
        <v>127</v>
      </c>
      <c r="I95" s="19"/>
      <c r="J95" s="20"/>
      <c r="K95" s="8" t="s">
        <v>18</v>
      </c>
      <c r="L95" s="27"/>
    </row>
    <row r="96" spans="1:12">
      <c r="A96" s="8"/>
      <c r="B96" s="15" t="s">
        <v>136</v>
      </c>
      <c r="C96" s="15"/>
      <c r="D96" s="15"/>
      <c r="E96" s="15"/>
      <c r="F96" s="15"/>
      <c r="G96" s="15"/>
      <c r="H96" s="15">
        <f>SUM(J76:J95)</f>
        <v>0</v>
      </c>
      <c r="I96" s="15"/>
      <c r="J96" s="28"/>
      <c r="K96" s="15"/>
      <c r="L96" s="27"/>
    </row>
    <row r="97" spans="1:12">
      <c r="A97" s="8">
        <v>5</v>
      </c>
      <c r="B97" s="8" t="s">
        <v>137</v>
      </c>
      <c r="C97" s="8">
        <v>3</v>
      </c>
      <c r="D97" s="8" t="s">
        <v>15</v>
      </c>
      <c r="E97" s="8"/>
      <c r="F97" s="8">
        <v>103</v>
      </c>
      <c r="G97" s="18">
        <f>+C97*230</f>
        <v>690</v>
      </c>
      <c r="H97" s="8" t="s">
        <v>138</v>
      </c>
      <c r="I97" s="19"/>
      <c r="J97" s="20"/>
      <c r="K97" s="8" t="s">
        <v>18</v>
      </c>
      <c r="L97" s="27"/>
    </row>
    <row r="98" spans="1:12">
      <c r="A98" s="8"/>
      <c r="B98" s="8" t="s">
        <v>137</v>
      </c>
      <c r="C98" s="8">
        <v>1</v>
      </c>
      <c r="D98" s="8" t="s">
        <v>15</v>
      </c>
      <c r="E98" s="8"/>
      <c r="F98" s="8" t="s">
        <v>139</v>
      </c>
      <c r="G98" s="18">
        <f t="shared" ref="G98:G106" si="0">+C98*230</f>
        <v>230</v>
      </c>
      <c r="H98" s="8" t="s">
        <v>138</v>
      </c>
      <c r="I98" s="19"/>
      <c r="J98" s="20"/>
      <c r="K98" s="8" t="s">
        <v>18</v>
      </c>
      <c r="L98" s="27"/>
    </row>
    <row r="99" spans="1:12">
      <c r="A99" s="8"/>
      <c r="B99" s="8" t="s">
        <v>137</v>
      </c>
      <c r="C99" s="8">
        <v>1</v>
      </c>
      <c r="D99" s="8" t="s">
        <v>15</v>
      </c>
      <c r="E99" s="8"/>
      <c r="F99" s="8">
        <v>104</v>
      </c>
      <c r="G99" s="18">
        <f t="shared" si="0"/>
        <v>230</v>
      </c>
      <c r="H99" s="8" t="s">
        <v>138</v>
      </c>
      <c r="I99" s="19"/>
      <c r="J99" s="20"/>
      <c r="K99" s="8" t="s">
        <v>18</v>
      </c>
      <c r="L99" s="27"/>
    </row>
    <row r="100" spans="1:12">
      <c r="A100" s="8"/>
      <c r="B100" s="8" t="s">
        <v>137</v>
      </c>
      <c r="C100" s="8">
        <v>1</v>
      </c>
      <c r="D100" s="8" t="s">
        <v>15</v>
      </c>
      <c r="E100" s="8"/>
      <c r="F100" s="8" t="s">
        <v>140</v>
      </c>
      <c r="G100" s="18">
        <f t="shared" si="0"/>
        <v>230</v>
      </c>
      <c r="H100" s="8" t="s">
        <v>138</v>
      </c>
      <c r="I100" s="19"/>
      <c r="J100" s="20"/>
      <c r="K100" s="8" t="s">
        <v>18</v>
      </c>
      <c r="L100" s="27"/>
    </row>
    <row r="101" spans="1:12">
      <c r="A101" s="8"/>
      <c r="B101" s="8" t="s">
        <v>106</v>
      </c>
      <c r="C101" s="8">
        <v>1</v>
      </c>
      <c r="D101" s="8" t="s">
        <v>15</v>
      </c>
      <c r="E101" s="8"/>
      <c r="F101" s="8" t="s">
        <v>141</v>
      </c>
      <c r="G101" s="18">
        <f t="shared" si="0"/>
        <v>230</v>
      </c>
      <c r="H101" s="8" t="s">
        <v>138</v>
      </c>
      <c r="I101" s="19"/>
      <c r="J101" s="20"/>
      <c r="K101" s="8" t="s">
        <v>18</v>
      </c>
      <c r="L101" s="27"/>
    </row>
    <row r="102" spans="1:12">
      <c r="A102" s="8"/>
      <c r="B102" s="8" t="s">
        <v>142</v>
      </c>
      <c r="C102" s="8">
        <v>1</v>
      </c>
      <c r="D102" s="8" t="s">
        <v>15</v>
      </c>
      <c r="E102" s="8"/>
      <c r="F102" s="8" t="s">
        <v>143</v>
      </c>
      <c r="G102" s="18">
        <f t="shared" si="0"/>
        <v>230</v>
      </c>
      <c r="H102" s="8" t="s">
        <v>138</v>
      </c>
      <c r="I102" s="19"/>
      <c r="J102" s="20"/>
      <c r="K102" s="8" t="s">
        <v>18</v>
      </c>
      <c r="L102" s="27"/>
    </row>
    <row r="103" spans="1:12">
      <c r="A103" s="8"/>
      <c r="B103" s="8" t="s">
        <v>142</v>
      </c>
      <c r="C103" s="8">
        <v>1</v>
      </c>
      <c r="D103" s="8" t="s">
        <v>15</v>
      </c>
      <c r="E103" s="8"/>
      <c r="F103" s="8" t="s">
        <v>144</v>
      </c>
      <c r="G103" s="18">
        <f t="shared" si="0"/>
        <v>230</v>
      </c>
      <c r="H103" s="8" t="s">
        <v>138</v>
      </c>
      <c r="I103" s="19"/>
      <c r="J103" s="20"/>
      <c r="K103" s="8" t="s">
        <v>18</v>
      </c>
      <c r="L103" s="27"/>
    </row>
    <row r="104" spans="1:12">
      <c r="A104" s="8"/>
      <c r="B104" s="8" t="s">
        <v>142</v>
      </c>
      <c r="C104" s="8">
        <v>1</v>
      </c>
      <c r="D104" s="8" t="s">
        <v>15</v>
      </c>
      <c r="E104" s="8"/>
      <c r="F104" s="8" t="s">
        <v>145</v>
      </c>
      <c r="G104" s="18">
        <f t="shared" si="0"/>
        <v>230</v>
      </c>
      <c r="H104" s="8" t="s">
        <v>138</v>
      </c>
      <c r="I104" s="19"/>
      <c r="J104" s="20"/>
      <c r="K104" s="8" t="s">
        <v>18</v>
      </c>
      <c r="L104" s="27"/>
    </row>
    <row r="105" spans="1:12">
      <c r="A105" s="8"/>
      <c r="B105" s="8" t="s">
        <v>146</v>
      </c>
      <c r="C105" s="8">
        <v>1</v>
      </c>
      <c r="D105" s="8" t="s">
        <v>15</v>
      </c>
      <c r="E105" s="8"/>
      <c r="F105" s="8" t="s">
        <v>147</v>
      </c>
      <c r="G105" s="18">
        <f t="shared" si="0"/>
        <v>230</v>
      </c>
      <c r="H105" s="8" t="s">
        <v>138</v>
      </c>
      <c r="I105" s="19"/>
      <c r="J105" s="20"/>
      <c r="K105" s="8" t="s">
        <v>18</v>
      </c>
      <c r="L105" s="27"/>
    </row>
    <row r="106" spans="1:12">
      <c r="A106" s="8"/>
      <c r="B106" s="8" t="s">
        <v>148</v>
      </c>
      <c r="C106" s="8">
        <v>1</v>
      </c>
      <c r="D106" s="8" t="s">
        <v>15</v>
      </c>
      <c r="E106" s="8"/>
      <c r="F106" s="8" t="s">
        <v>149</v>
      </c>
      <c r="G106" s="18">
        <f t="shared" si="0"/>
        <v>230</v>
      </c>
      <c r="H106" s="8" t="s">
        <v>138</v>
      </c>
      <c r="I106" s="19"/>
      <c r="J106" s="20"/>
      <c r="K106" s="8" t="s">
        <v>18</v>
      </c>
      <c r="L106" s="27"/>
    </row>
    <row r="107" spans="1:12">
      <c r="A107" s="8"/>
      <c r="B107" s="8" t="s">
        <v>150</v>
      </c>
      <c r="C107" s="8">
        <v>1</v>
      </c>
      <c r="D107" s="8" t="s">
        <v>15</v>
      </c>
      <c r="E107" s="8"/>
      <c r="F107" s="8">
        <v>9013</v>
      </c>
      <c r="G107" s="18">
        <f t="shared" ref="G107:G128" si="1">+C107*230</f>
        <v>230</v>
      </c>
      <c r="H107" s="8" t="s">
        <v>138</v>
      </c>
      <c r="I107" s="19"/>
      <c r="J107" s="20"/>
      <c r="K107" s="8" t="s">
        <v>18</v>
      </c>
      <c r="L107" s="27"/>
    </row>
    <row r="108" spans="1:12">
      <c r="A108" s="8"/>
      <c r="B108" s="8" t="s">
        <v>99</v>
      </c>
      <c r="C108" s="8">
        <v>1</v>
      </c>
      <c r="D108" s="8" t="s">
        <v>15</v>
      </c>
      <c r="E108" s="8"/>
      <c r="F108" s="8" t="s">
        <v>151</v>
      </c>
      <c r="G108" s="18">
        <f t="shared" si="1"/>
        <v>230</v>
      </c>
      <c r="H108" s="8" t="s">
        <v>138</v>
      </c>
      <c r="I108" s="19"/>
      <c r="J108" s="20"/>
      <c r="K108" s="8" t="s">
        <v>18</v>
      </c>
      <c r="L108" s="27"/>
    </row>
    <row r="109" spans="1:12">
      <c r="A109" s="8"/>
      <c r="B109" s="8" t="s">
        <v>106</v>
      </c>
      <c r="C109" s="8">
        <v>1</v>
      </c>
      <c r="D109" s="8" t="s">
        <v>15</v>
      </c>
      <c r="E109" s="8"/>
      <c r="F109" s="8" t="s">
        <v>152</v>
      </c>
      <c r="G109" s="18">
        <f t="shared" si="1"/>
        <v>230</v>
      </c>
      <c r="H109" s="8" t="s">
        <v>138</v>
      </c>
      <c r="I109" s="19"/>
      <c r="J109" s="20"/>
      <c r="K109" s="8" t="s">
        <v>18</v>
      </c>
      <c r="L109" s="27"/>
    </row>
    <row r="110" spans="1:12">
      <c r="A110" s="8"/>
      <c r="B110" s="8" t="s">
        <v>99</v>
      </c>
      <c r="C110" s="8">
        <v>2</v>
      </c>
      <c r="D110" s="8" t="s">
        <v>15</v>
      </c>
      <c r="E110" s="8"/>
      <c r="F110" s="8" t="s">
        <v>153</v>
      </c>
      <c r="G110" s="18">
        <f t="shared" si="1"/>
        <v>460</v>
      </c>
      <c r="H110" s="8" t="s">
        <v>138</v>
      </c>
      <c r="I110" s="19"/>
      <c r="J110" s="20"/>
      <c r="K110" s="8" t="s">
        <v>18</v>
      </c>
      <c r="L110" s="27"/>
    </row>
    <row r="111" spans="1:12">
      <c r="A111" s="8"/>
      <c r="B111" s="8" t="s">
        <v>106</v>
      </c>
      <c r="C111" s="8">
        <v>2</v>
      </c>
      <c r="D111" s="8" t="s">
        <v>15</v>
      </c>
      <c r="E111" s="8"/>
      <c r="F111" s="8" t="s">
        <v>154</v>
      </c>
      <c r="G111" s="18">
        <f t="shared" si="1"/>
        <v>460</v>
      </c>
      <c r="H111" s="8" t="s">
        <v>138</v>
      </c>
      <c r="I111" s="19"/>
      <c r="J111" s="20"/>
      <c r="K111" s="8" t="s">
        <v>18</v>
      </c>
      <c r="L111" s="27"/>
    </row>
    <row r="112" spans="1:12">
      <c r="A112" s="8"/>
      <c r="B112" s="8" t="s">
        <v>99</v>
      </c>
      <c r="C112" s="8">
        <v>1</v>
      </c>
      <c r="D112" s="8" t="s">
        <v>15</v>
      </c>
      <c r="E112" s="8"/>
      <c r="F112" s="8" t="s">
        <v>155</v>
      </c>
      <c r="G112" s="18">
        <f t="shared" si="1"/>
        <v>230</v>
      </c>
      <c r="H112" s="8" t="s">
        <v>138</v>
      </c>
      <c r="I112" s="19"/>
      <c r="J112" s="20"/>
      <c r="K112" s="8" t="s">
        <v>18</v>
      </c>
      <c r="L112" s="27"/>
    </row>
    <row r="113" spans="1:12">
      <c r="A113" s="8"/>
      <c r="B113" s="8" t="s">
        <v>99</v>
      </c>
      <c r="C113" s="8">
        <v>3</v>
      </c>
      <c r="D113" s="8" t="s">
        <v>15</v>
      </c>
      <c r="E113" s="8"/>
      <c r="F113" s="8" t="s">
        <v>156</v>
      </c>
      <c r="G113" s="18">
        <f t="shared" si="1"/>
        <v>690</v>
      </c>
      <c r="H113" s="8" t="s">
        <v>138</v>
      </c>
      <c r="I113" s="19"/>
      <c r="J113" s="20"/>
      <c r="K113" s="8" t="s">
        <v>18</v>
      </c>
      <c r="L113" s="27"/>
    </row>
    <row r="114" spans="1:12">
      <c r="A114" s="8"/>
      <c r="B114" s="8" t="s">
        <v>99</v>
      </c>
      <c r="C114" s="8">
        <v>1</v>
      </c>
      <c r="D114" s="8" t="s">
        <v>15</v>
      </c>
      <c r="E114" s="8"/>
      <c r="F114" s="8" t="s">
        <v>157</v>
      </c>
      <c r="G114" s="18">
        <f t="shared" si="1"/>
        <v>230</v>
      </c>
      <c r="H114" s="8" t="s">
        <v>138</v>
      </c>
      <c r="I114" s="19"/>
      <c r="J114" s="20"/>
      <c r="K114" s="8" t="s">
        <v>18</v>
      </c>
      <c r="L114" s="27"/>
    </row>
    <row r="115" spans="1:12">
      <c r="A115" s="8"/>
      <c r="B115" s="8" t="s">
        <v>99</v>
      </c>
      <c r="C115" s="8">
        <v>26</v>
      </c>
      <c r="D115" s="8" t="s">
        <v>15</v>
      </c>
      <c r="E115" s="8"/>
      <c r="F115" s="8" t="s">
        <v>158</v>
      </c>
      <c r="G115" s="18">
        <f t="shared" si="1"/>
        <v>5980</v>
      </c>
      <c r="H115" s="8" t="s">
        <v>138</v>
      </c>
      <c r="I115" s="19"/>
      <c r="J115" s="20"/>
      <c r="K115" s="8" t="s">
        <v>18</v>
      </c>
      <c r="L115" s="27"/>
    </row>
    <row r="116" spans="1:12">
      <c r="A116" s="8"/>
      <c r="B116" s="8" t="s">
        <v>99</v>
      </c>
      <c r="C116" s="8">
        <v>1</v>
      </c>
      <c r="D116" s="8" t="s">
        <v>15</v>
      </c>
      <c r="E116" s="8"/>
      <c r="F116" s="8" t="s">
        <v>159</v>
      </c>
      <c r="G116" s="18">
        <f t="shared" si="1"/>
        <v>230</v>
      </c>
      <c r="H116" s="8" t="s">
        <v>138</v>
      </c>
      <c r="I116" s="19"/>
      <c r="J116" s="20"/>
      <c r="K116" s="8" t="s">
        <v>18</v>
      </c>
      <c r="L116" s="27"/>
    </row>
    <row r="117" spans="1:12">
      <c r="A117" s="8"/>
      <c r="B117" s="8" t="s">
        <v>160</v>
      </c>
      <c r="C117" s="8">
        <v>3</v>
      </c>
      <c r="D117" s="8" t="s">
        <v>15</v>
      </c>
      <c r="E117" s="8"/>
      <c r="F117" s="8" t="s">
        <v>161</v>
      </c>
      <c r="G117" s="18">
        <f t="shared" si="1"/>
        <v>690</v>
      </c>
      <c r="H117" s="8" t="s">
        <v>138</v>
      </c>
      <c r="I117" s="19"/>
      <c r="J117" s="20"/>
      <c r="K117" s="8" t="s">
        <v>18</v>
      </c>
      <c r="L117" s="27"/>
    </row>
    <row r="118" spans="1:12">
      <c r="A118" s="8"/>
      <c r="B118" s="8" t="s">
        <v>160</v>
      </c>
      <c r="C118" s="8">
        <v>2</v>
      </c>
      <c r="D118" s="8" t="s">
        <v>15</v>
      </c>
      <c r="E118" s="8"/>
      <c r="F118" s="8" t="s">
        <v>162</v>
      </c>
      <c r="G118" s="18">
        <f t="shared" si="1"/>
        <v>460</v>
      </c>
      <c r="H118" s="8" t="s">
        <v>138</v>
      </c>
      <c r="I118" s="19"/>
      <c r="J118" s="20"/>
      <c r="K118" s="8" t="s">
        <v>18</v>
      </c>
      <c r="L118" s="27"/>
    </row>
    <row r="119" ht="27" spans="1:12">
      <c r="A119" s="8"/>
      <c r="B119" s="8" t="s">
        <v>163</v>
      </c>
      <c r="C119" s="8">
        <v>2</v>
      </c>
      <c r="D119" s="8" t="s">
        <v>15</v>
      </c>
      <c r="E119" s="8" t="s">
        <v>164</v>
      </c>
      <c r="F119" s="8" t="s">
        <v>165</v>
      </c>
      <c r="G119" s="18">
        <f t="shared" si="1"/>
        <v>460</v>
      </c>
      <c r="H119" s="8" t="s">
        <v>138</v>
      </c>
      <c r="I119" s="19"/>
      <c r="J119" s="20"/>
      <c r="K119" s="8" t="s">
        <v>18</v>
      </c>
      <c r="L119" s="27"/>
    </row>
    <row r="120" spans="1:12">
      <c r="A120" s="8"/>
      <c r="B120" s="8" t="s">
        <v>163</v>
      </c>
      <c r="C120" s="8">
        <v>1</v>
      </c>
      <c r="D120" s="8" t="s">
        <v>15</v>
      </c>
      <c r="E120" s="8" t="s">
        <v>166</v>
      </c>
      <c r="F120" s="8" t="s">
        <v>167</v>
      </c>
      <c r="G120" s="18">
        <f t="shared" si="1"/>
        <v>230</v>
      </c>
      <c r="H120" s="8" t="s">
        <v>138</v>
      </c>
      <c r="I120" s="19"/>
      <c r="J120" s="20"/>
      <c r="K120" s="8" t="s">
        <v>18</v>
      </c>
      <c r="L120" s="27"/>
    </row>
    <row r="121" spans="1:12">
      <c r="A121" s="8"/>
      <c r="B121" s="8" t="s">
        <v>168</v>
      </c>
      <c r="C121" s="8">
        <v>4</v>
      </c>
      <c r="D121" s="8" t="s">
        <v>15</v>
      </c>
      <c r="E121" s="8"/>
      <c r="F121" s="8" t="s">
        <v>169</v>
      </c>
      <c r="G121" s="18">
        <f t="shared" si="1"/>
        <v>920</v>
      </c>
      <c r="H121" s="8" t="s">
        <v>138</v>
      </c>
      <c r="I121" s="19"/>
      <c r="J121" s="20"/>
      <c r="K121" s="8" t="s">
        <v>18</v>
      </c>
      <c r="L121" s="27"/>
    </row>
    <row r="122" spans="1:12">
      <c r="A122" s="8"/>
      <c r="B122" s="8" t="s">
        <v>163</v>
      </c>
      <c r="C122" s="8">
        <v>3</v>
      </c>
      <c r="D122" s="8" t="s">
        <v>15</v>
      </c>
      <c r="E122" s="8" t="s">
        <v>170</v>
      </c>
      <c r="F122" s="8" t="s">
        <v>171</v>
      </c>
      <c r="G122" s="18">
        <f t="shared" si="1"/>
        <v>690</v>
      </c>
      <c r="H122" s="8" t="s">
        <v>138</v>
      </c>
      <c r="I122" s="19"/>
      <c r="J122" s="20"/>
      <c r="K122" s="8" t="s">
        <v>18</v>
      </c>
      <c r="L122" s="27"/>
    </row>
    <row r="123" spans="1:12">
      <c r="A123" s="8"/>
      <c r="B123" s="8" t="s">
        <v>163</v>
      </c>
      <c r="C123" s="8">
        <v>2</v>
      </c>
      <c r="D123" s="8" t="s">
        <v>15</v>
      </c>
      <c r="E123" s="8" t="s">
        <v>170</v>
      </c>
      <c r="F123" s="8" t="s">
        <v>172</v>
      </c>
      <c r="G123" s="18">
        <f t="shared" si="1"/>
        <v>460</v>
      </c>
      <c r="H123" s="8" t="s">
        <v>138</v>
      </c>
      <c r="I123" s="19"/>
      <c r="J123" s="20"/>
      <c r="K123" s="8" t="s">
        <v>18</v>
      </c>
      <c r="L123" s="27"/>
    </row>
    <row r="124" spans="1:12">
      <c r="A124" s="8"/>
      <c r="B124" s="8" t="s">
        <v>173</v>
      </c>
      <c r="C124" s="8">
        <v>2</v>
      </c>
      <c r="D124" s="8" t="s">
        <v>15</v>
      </c>
      <c r="E124" s="8"/>
      <c r="F124" s="8" t="s">
        <v>174</v>
      </c>
      <c r="G124" s="18">
        <f t="shared" si="1"/>
        <v>460</v>
      </c>
      <c r="H124" s="8" t="s">
        <v>138</v>
      </c>
      <c r="I124" s="19"/>
      <c r="J124" s="20"/>
      <c r="K124" s="8" t="s">
        <v>18</v>
      </c>
      <c r="L124" s="27"/>
    </row>
    <row r="125" spans="1:12">
      <c r="A125" s="8"/>
      <c r="B125" s="8" t="s">
        <v>173</v>
      </c>
      <c r="C125" s="8">
        <v>1</v>
      </c>
      <c r="D125" s="8" t="s">
        <v>15</v>
      </c>
      <c r="E125" s="8"/>
      <c r="F125" s="8" t="s">
        <v>175</v>
      </c>
      <c r="G125" s="18">
        <f t="shared" si="1"/>
        <v>230</v>
      </c>
      <c r="H125" s="8" t="s">
        <v>138</v>
      </c>
      <c r="I125" s="19"/>
      <c r="J125" s="20"/>
      <c r="K125" s="8" t="s">
        <v>18</v>
      </c>
      <c r="L125" s="27"/>
    </row>
    <row r="126" spans="1:12">
      <c r="A126" s="8"/>
      <c r="B126" s="8" t="s">
        <v>173</v>
      </c>
      <c r="C126" s="8">
        <v>5</v>
      </c>
      <c r="D126" s="8" t="s">
        <v>15</v>
      </c>
      <c r="E126" s="8"/>
      <c r="F126" s="8" t="s">
        <v>176</v>
      </c>
      <c r="G126" s="18">
        <f t="shared" si="1"/>
        <v>1150</v>
      </c>
      <c r="H126" s="8" t="s">
        <v>138</v>
      </c>
      <c r="I126" s="19"/>
      <c r="J126" s="20"/>
      <c r="K126" s="8" t="s">
        <v>18</v>
      </c>
      <c r="L126" s="27"/>
    </row>
    <row r="127" ht="40.5" spans="1:12">
      <c r="A127" s="8"/>
      <c r="B127" s="8" t="s">
        <v>87</v>
      </c>
      <c r="C127" s="8">
        <v>1</v>
      </c>
      <c r="D127" s="8" t="s">
        <v>15</v>
      </c>
      <c r="E127" s="8"/>
      <c r="F127" s="8" t="s">
        <v>177</v>
      </c>
      <c r="G127" s="18">
        <f t="shared" si="1"/>
        <v>230</v>
      </c>
      <c r="H127" s="8" t="s">
        <v>89</v>
      </c>
      <c r="I127" s="19"/>
      <c r="J127" s="20"/>
      <c r="K127" s="8" t="s">
        <v>18</v>
      </c>
      <c r="L127" s="27"/>
    </row>
    <row r="128" spans="1:12">
      <c r="A128" s="8"/>
      <c r="B128" s="8" t="s">
        <v>178</v>
      </c>
      <c r="C128" s="8">
        <v>1</v>
      </c>
      <c r="D128" s="8" t="s">
        <v>15</v>
      </c>
      <c r="E128" s="8" t="s">
        <v>119</v>
      </c>
      <c r="F128" s="8" t="s">
        <v>179</v>
      </c>
      <c r="G128" s="18">
        <f t="shared" si="1"/>
        <v>230</v>
      </c>
      <c r="H128" s="8" t="s">
        <v>17</v>
      </c>
      <c r="I128" s="19"/>
      <c r="J128" s="20"/>
      <c r="K128" s="8" t="s">
        <v>18</v>
      </c>
      <c r="L128" s="27"/>
    </row>
    <row r="129" spans="1:12">
      <c r="A129" s="8"/>
      <c r="B129" s="15" t="s">
        <v>26</v>
      </c>
      <c r="C129" s="15"/>
      <c r="D129" s="15"/>
      <c r="E129" s="15"/>
      <c r="F129" s="15"/>
      <c r="G129" s="15"/>
      <c r="H129" s="28">
        <f>SUM(J97:J128)</f>
        <v>0</v>
      </c>
      <c r="I129" s="28"/>
      <c r="J129" s="28"/>
      <c r="K129" s="28"/>
      <c r="L129" s="27"/>
    </row>
    <row r="130" ht="40.5" spans="1:12">
      <c r="A130" s="8"/>
      <c r="B130" s="8" t="s">
        <v>180</v>
      </c>
      <c r="C130" s="8" t="s">
        <v>181</v>
      </c>
      <c r="D130" s="8" t="s">
        <v>15</v>
      </c>
      <c r="E130" s="8"/>
      <c r="F130" s="8" t="s">
        <v>182</v>
      </c>
      <c r="G130" s="8">
        <v>230</v>
      </c>
      <c r="H130" s="8" t="s">
        <v>72</v>
      </c>
      <c r="I130" s="19"/>
      <c r="J130" s="20"/>
      <c r="K130" s="27" t="s">
        <v>183</v>
      </c>
      <c r="L130" s="27"/>
    </row>
    <row r="131" spans="1:12">
      <c r="A131" s="8"/>
      <c r="B131" s="15" t="s">
        <v>26</v>
      </c>
      <c r="C131" s="15"/>
      <c r="D131" s="15"/>
      <c r="E131" s="15"/>
      <c r="F131" s="15"/>
      <c r="G131" s="15"/>
      <c r="H131" s="28">
        <f>SUM(J130)</f>
        <v>0</v>
      </c>
      <c r="I131" s="28"/>
      <c r="J131" s="28"/>
      <c r="K131" s="28"/>
      <c r="L131" s="27"/>
    </row>
    <row r="132" ht="40.5" spans="1:12">
      <c r="A132" s="8"/>
      <c r="B132" s="8" t="s">
        <v>184</v>
      </c>
      <c r="C132" s="8" t="s">
        <v>181</v>
      </c>
      <c r="D132" s="8" t="s">
        <v>15</v>
      </c>
      <c r="E132" s="8" t="s">
        <v>184</v>
      </c>
      <c r="F132" s="8" t="s">
        <v>185</v>
      </c>
      <c r="G132" s="8">
        <v>230</v>
      </c>
      <c r="H132" s="8" t="s">
        <v>72</v>
      </c>
      <c r="I132" s="19"/>
      <c r="J132" s="20"/>
      <c r="K132" s="8" t="s">
        <v>186</v>
      </c>
      <c r="L132" s="8"/>
    </row>
    <row r="133" spans="1:12">
      <c r="A133" s="8"/>
      <c r="B133" s="15" t="s">
        <v>26</v>
      </c>
      <c r="C133" s="15"/>
      <c r="D133" s="15"/>
      <c r="E133" s="15"/>
      <c r="F133" s="15"/>
      <c r="G133" s="15"/>
      <c r="H133" s="28">
        <f>SUM(J132)</f>
        <v>0</v>
      </c>
      <c r="I133" s="28"/>
      <c r="J133" s="28"/>
      <c r="K133" s="28"/>
      <c r="L133" s="27"/>
    </row>
    <row r="134" s="1" customFormat="1" ht="14.25" customHeight="1" spans="1:12">
      <c r="A134" s="29">
        <v>6</v>
      </c>
      <c r="B134" s="30" t="s">
        <v>187</v>
      </c>
      <c r="C134" s="30">
        <v>0.04</v>
      </c>
      <c r="D134" s="30" t="s">
        <v>188</v>
      </c>
      <c r="E134" s="30" t="s">
        <v>189</v>
      </c>
      <c r="F134" s="31" t="s">
        <v>190</v>
      </c>
      <c r="G134" s="30">
        <v>2</v>
      </c>
      <c r="H134" s="30" t="s">
        <v>191</v>
      </c>
      <c r="I134" s="19"/>
      <c r="J134" s="20"/>
      <c r="K134" s="41" t="s">
        <v>192</v>
      </c>
      <c r="L134" s="41"/>
    </row>
    <row r="135" s="1" customFormat="1" ht="15" customHeight="1" spans="1:12">
      <c r="A135" s="32"/>
      <c r="B135" s="15" t="s">
        <v>26</v>
      </c>
      <c r="C135" s="15"/>
      <c r="D135" s="15"/>
      <c r="E135" s="15"/>
      <c r="F135" s="15"/>
      <c r="G135" s="15"/>
      <c r="H135" s="28">
        <f>SUM(J134)</f>
        <v>0</v>
      </c>
      <c r="I135" s="28"/>
      <c r="J135" s="28"/>
      <c r="K135" s="28"/>
      <c r="L135" s="30"/>
    </row>
    <row r="136" s="1" customFormat="1" ht="14.25" customHeight="1" spans="1:12">
      <c r="A136" s="32"/>
      <c r="B136" s="30" t="s">
        <v>193</v>
      </c>
      <c r="C136" s="30">
        <v>1</v>
      </c>
      <c r="D136" s="30" t="s">
        <v>53</v>
      </c>
      <c r="E136" s="30" t="s">
        <v>194</v>
      </c>
      <c r="F136" s="31" t="s">
        <v>195</v>
      </c>
      <c r="G136" s="30">
        <f>53*C136</f>
        <v>53</v>
      </c>
      <c r="H136" s="30" t="s">
        <v>196</v>
      </c>
      <c r="I136" s="19"/>
      <c r="J136" s="20"/>
      <c r="K136" s="41" t="s">
        <v>197</v>
      </c>
      <c r="L136" s="41"/>
    </row>
    <row r="137" s="1" customFormat="1" ht="14.25" customHeight="1" spans="1:12">
      <c r="A137" s="32"/>
      <c r="B137" s="30" t="s">
        <v>198</v>
      </c>
      <c r="C137" s="30">
        <v>1</v>
      </c>
      <c r="D137" s="30" t="s">
        <v>53</v>
      </c>
      <c r="E137" s="30" t="s">
        <v>194</v>
      </c>
      <c r="F137" s="31" t="s">
        <v>199</v>
      </c>
      <c r="G137" s="30">
        <v>53</v>
      </c>
      <c r="H137" s="30" t="s">
        <v>196</v>
      </c>
      <c r="I137" s="19"/>
      <c r="J137" s="20"/>
      <c r="K137" s="41" t="s">
        <v>200</v>
      </c>
      <c r="L137" s="41"/>
    </row>
    <row r="138" s="1" customFormat="1" ht="14.25" spans="1:12">
      <c r="A138" s="33"/>
      <c r="B138" s="15" t="s">
        <v>26</v>
      </c>
      <c r="C138" s="15"/>
      <c r="D138" s="15"/>
      <c r="E138" s="15"/>
      <c r="F138" s="15"/>
      <c r="G138" s="15"/>
      <c r="H138" s="28">
        <f>SUM(J136:J137)</f>
        <v>0</v>
      </c>
      <c r="I138" s="28"/>
      <c r="J138" s="28"/>
      <c r="K138" s="28"/>
      <c r="L138" s="30"/>
    </row>
    <row r="139" s="1" customFormat="1" ht="15" customHeight="1" spans="1:12">
      <c r="A139" s="29">
        <v>7</v>
      </c>
      <c r="B139" s="30" t="s">
        <v>201</v>
      </c>
      <c r="C139" s="30">
        <v>0.5</v>
      </c>
      <c r="D139" s="30" t="s">
        <v>202</v>
      </c>
      <c r="E139" s="30" t="s">
        <v>203</v>
      </c>
      <c r="F139" s="31" t="s">
        <v>204</v>
      </c>
      <c r="G139" s="30">
        <v>6</v>
      </c>
      <c r="H139" s="30" t="s">
        <v>191</v>
      </c>
      <c r="I139" s="19"/>
      <c r="J139" s="20"/>
      <c r="K139" s="41" t="s">
        <v>205</v>
      </c>
      <c r="L139" s="41"/>
    </row>
    <row r="140" s="1" customFormat="1" ht="15" customHeight="1" spans="1:12">
      <c r="A140" s="32"/>
      <c r="B140" s="30" t="s">
        <v>206</v>
      </c>
      <c r="C140" s="30">
        <v>1</v>
      </c>
      <c r="D140" s="30" t="s">
        <v>202</v>
      </c>
      <c r="E140" s="30" t="s">
        <v>207</v>
      </c>
      <c r="F140" s="31" t="s">
        <v>208</v>
      </c>
      <c r="G140" s="30">
        <v>51</v>
      </c>
      <c r="H140" s="30" t="s">
        <v>40</v>
      </c>
      <c r="I140" s="19"/>
      <c r="J140" s="20"/>
      <c r="K140" s="41" t="s">
        <v>209</v>
      </c>
      <c r="L140" s="41"/>
    </row>
    <row r="141" s="1" customFormat="1" ht="14.25" spans="1:12">
      <c r="A141" s="32"/>
      <c r="B141" s="15" t="s">
        <v>26</v>
      </c>
      <c r="C141" s="15"/>
      <c r="D141" s="15"/>
      <c r="E141" s="15"/>
      <c r="F141" s="15"/>
      <c r="G141" s="15"/>
      <c r="H141" s="28">
        <f>SUM(J139:J140)</f>
        <v>0</v>
      </c>
      <c r="I141" s="28"/>
      <c r="J141" s="28"/>
      <c r="K141" s="28"/>
      <c r="L141" s="30"/>
    </row>
    <row r="142" s="1" customFormat="1" ht="14.25" customHeight="1" spans="1:12">
      <c r="A142" s="32"/>
      <c r="B142" s="30" t="s">
        <v>210</v>
      </c>
      <c r="C142" s="30">
        <v>0.02</v>
      </c>
      <c r="D142" s="30" t="s">
        <v>202</v>
      </c>
      <c r="E142" s="30" t="s">
        <v>211</v>
      </c>
      <c r="F142" s="31" t="s">
        <v>212</v>
      </c>
      <c r="G142" s="30">
        <v>2</v>
      </c>
      <c r="H142" s="30" t="s">
        <v>191</v>
      </c>
      <c r="I142" s="19"/>
      <c r="J142" s="20"/>
      <c r="K142" s="41" t="s">
        <v>213</v>
      </c>
      <c r="L142" s="41"/>
    </row>
    <row r="143" s="1" customFormat="1" ht="14.25" customHeight="1" spans="1:12">
      <c r="A143" s="32"/>
      <c r="B143" s="30" t="s">
        <v>214</v>
      </c>
      <c r="C143" s="30">
        <v>0.02</v>
      </c>
      <c r="D143" s="30" t="s">
        <v>202</v>
      </c>
      <c r="E143" s="30" t="s">
        <v>203</v>
      </c>
      <c r="F143" s="31" t="s">
        <v>215</v>
      </c>
      <c r="G143" s="30">
        <v>2</v>
      </c>
      <c r="H143" s="30" t="s">
        <v>191</v>
      </c>
      <c r="I143" s="19"/>
      <c r="J143" s="20"/>
      <c r="K143" s="41" t="s">
        <v>216</v>
      </c>
      <c r="L143" s="41"/>
    </row>
    <row r="144" s="1" customFormat="1" ht="14.25" spans="1:12">
      <c r="A144" s="33"/>
      <c r="B144" s="15" t="s">
        <v>26</v>
      </c>
      <c r="C144" s="15"/>
      <c r="D144" s="15"/>
      <c r="E144" s="15"/>
      <c r="F144" s="15"/>
      <c r="G144" s="15"/>
      <c r="H144" s="28">
        <f>SUM(J142:J143)</f>
        <v>0</v>
      </c>
      <c r="I144" s="28"/>
      <c r="J144" s="28"/>
      <c r="K144" s="28"/>
      <c r="L144" s="30"/>
    </row>
    <row r="145" s="1" customFormat="1" spans="1:12">
      <c r="A145" s="30">
        <v>8</v>
      </c>
      <c r="B145" s="30" t="s">
        <v>217</v>
      </c>
      <c r="C145" s="30">
        <v>1</v>
      </c>
      <c r="D145" s="30" t="s">
        <v>202</v>
      </c>
      <c r="E145" s="30" t="s">
        <v>218</v>
      </c>
      <c r="F145" s="30" t="s">
        <v>219</v>
      </c>
      <c r="G145" s="30">
        <v>1</v>
      </c>
      <c r="H145" s="34" t="s">
        <v>72</v>
      </c>
      <c r="I145" s="19"/>
      <c r="J145" s="20"/>
      <c r="K145" s="8" t="s">
        <v>18</v>
      </c>
      <c r="L145" s="30"/>
    </row>
    <row r="146" s="1" customFormat="1" spans="1:12">
      <c r="A146" s="30"/>
      <c r="B146" s="30" t="s">
        <v>220</v>
      </c>
      <c r="C146" s="30">
        <v>1</v>
      </c>
      <c r="D146" s="30" t="s">
        <v>202</v>
      </c>
      <c r="E146" s="30" t="s">
        <v>221</v>
      </c>
      <c r="F146" s="30" t="s">
        <v>222</v>
      </c>
      <c r="G146" s="30">
        <v>5</v>
      </c>
      <c r="H146" s="34" t="s">
        <v>223</v>
      </c>
      <c r="I146" s="19"/>
      <c r="J146" s="20"/>
      <c r="K146" s="8" t="s">
        <v>18</v>
      </c>
      <c r="L146" s="30"/>
    </row>
    <row r="147" s="1" customFormat="1" ht="42.75" spans="1:12">
      <c r="A147" s="30"/>
      <c r="B147" s="30" t="s">
        <v>224</v>
      </c>
      <c r="C147" s="30">
        <v>1</v>
      </c>
      <c r="D147" s="30" t="s">
        <v>202</v>
      </c>
      <c r="E147" s="30" t="s">
        <v>203</v>
      </c>
      <c r="F147" s="30" t="s">
        <v>225</v>
      </c>
      <c r="G147" s="30">
        <v>5</v>
      </c>
      <c r="H147" s="34" t="s">
        <v>223</v>
      </c>
      <c r="I147" s="19"/>
      <c r="J147" s="20"/>
      <c r="K147" s="8" t="s">
        <v>18</v>
      </c>
      <c r="L147" s="30"/>
    </row>
    <row r="148" s="1" customFormat="1" ht="14.25" spans="1:12">
      <c r="A148" s="30"/>
      <c r="B148" s="35" t="s">
        <v>26</v>
      </c>
      <c r="C148" s="35"/>
      <c r="D148" s="35"/>
      <c r="E148" s="35"/>
      <c r="F148" s="35"/>
      <c r="G148" s="35"/>
      <c r="H148" s="35">
        <f>SUM(J145:J147)</f>
        <v>0</v>
      </c>
      <c r="I148" s="35"/>
      <c r="J148" s="35"/>
      <c r="K148" s="35"/>
      <c r="L148" s="42"/>
    </row>
    <row r="149" s="1" customFormat="1" spans="1:12">
      <c r="A149" s="30">
        <v>9</v>
      </c>
      <c r="B149" s="34" t="s">
        <v>226</v>
      </c>
      <c r="C149" s="34"/>
      <c r="D149" s="30" t="s">
        <v>227</v>
      </c>
      <c r="E149" s="30" t="s">
        <v>228</v>
      </c>
      <c r="F149" s="34" t="s">
        <v>229</v>
      </c>
      <c r="G149" s="34">
        <v>10</v>
      </c>
      <c r="H149" s="34" t="s">
        <v>138</v>
      </c>
      <c r="I149" s="19"/>
      <c r="J149" s="20"/>
      <c r="K149" s="43" t="s">
        <v>230</v>
      </c>
      <c r="L149" s="30"/>
    </row>
    <row r="150" s="1" customFormat="1" spans="1:12">
      <c r="A150" s="30"/>
      <c r="B150" s="34" t="s">
        <v>231</v>
      </c>
      <c r="C150" s="34"/>
      <c r="D150" s="30" t="s">
        <v>232</v>
      </c>
      <c r="E150" s="30" t="s">
        <v>233</v>
      </c>
      <c r="F150" s="34" t="s">
        <v>234</v>
      </c>
      <c r="G150" s="34">
        <v>10</v>
      </c>
      <c r="H150" s="34" t="s">
        <v>138</v>
      </c>
      <c r="I150" s="19"/>
      <c r="J150" s="20"/>
      <c r="K150" s="44" t="s">
        <v>235</v>
      </c>
      <c r="L150" s="30"/>
    </row>
    <row r="151" s="1" customFormat="1" spans="1:12">
      <c r="A151" s="30"/>
      <c r="B151" s="34" t="s">
        <v>236</v>
      </c>
      <c r="C151" s="34"/>
      <c r="D151" s="30" t="s">
        <v>232</v>
      </c>
      <c r="E151" s="30" t="s">
        <v>237</v>
      </c>
      <c r="F151" s="30" t="s">
        <v>238</v>
      </c>
      <c r="G151" s="34">
        <v>1</v>
      </c>
      <c r="H151" s="34" t="s">
        <v>138</v>
      </c>
      <c r="I151" s="19"/>
      <c r="J151" s="20"/>
      <c r="K151" s="44" t="s">
        <v>239</v>
      </c>
      <c r="L151" s="30"/>
    </row>
    <row r="152" s="1" customFormat="1" spans="1:12">
      <c r="A152" s="30"/>
      <c r="B152" s="34" t="s">
        <v>240</v>
      </c>
      <c r="C152" s="34"/>
      <c r="D152" s="30" t="s">
        <v>232</v>
      </c>
      <c r="E152" s="30" t="s">
        <v>237</v>
      </c>
      <c r="F152" s="30" t="s">
        <v>241</v>
      </c>
      <c r="G152" s="34">
        <v>5</v>
      </c>
      <c r="H152" s="34" t="s">
        <v>138</v>
      </c>
      <c r="I152" s="45"/>
      <c r="J152" s="20"/>
      <c r="K152" s="44" t="s">
        <v>242</v>
      </c>
      <c r="L152" s="30"/>
    </row>
    <row r="153" s="1" customFormat="1" spans="1:12">
      <c r="A153" s="30"/>
      <c r="B153" s="34" t="s">
        <v>243</v>
      </c>
      <c r="C153" s="34"/>
      <c r="D153" s="30" t="s">
        <v>232</v>
      </c>
      <c r="E153" s="30" t="s">
        <v>244</v>
      </c>
      <c r="F153" s="30" t="s">
        <v>245</v>
      </c>
      <c r="G153" s="34">
        <v>40</v>
      </c>
      <c r="H153" s="34" t="s">
        <v>72</v>
      </c>
      <c r="I153" s="45"/>
      <c r="J153" s="20"/>
      <c r="K153" s="44" t="s">
        <v>246</v>
      </c>
      <c r="L153" s="30"/>
    </row>
    <row r="154" s="1" customFormat="1" spans="1:12">
      <c r="A154" s="30"/>
      <c r="B154" s="34" t="s">
        <v>247</v>
      </c>
      <c r="C154" s="34"/>
      <c r="D154" s="30" t="s">
        <v>232</v>
      </c>
      <c r="E154" s="30"/>
      <c r="F154" s="30" t="s">
        <v>248</v>
      </c>
      <c r="G154" s="34">
        <v>15</v>
      </c>
      <c r="H154" s="34" t="s">
        <v>138</v>
      </c>
      <c r="I154" s="45"/>
      <c r="J154" s="20"/>
      <c r="K154" s="44" t="s">
        <v>249</v>
      </c>
      <c r="L154" s="30"/>
    </row>
    <row r="155" s="1" customFormat="1" spans="1:12">
      <c r="A155" s="30"/>
      <c r="B155" s="34" t="s">
        <v>250</v>
      </c>
      <c r="C155" s="34"/>
      <c r="D155" s="30" t="s">
        <v>251</v>
      </c>
      <c r="E155" s="30"/>
      <c r="F155" s="34" t="s">
        <v>252</v>
      </c>
      <c r="G155" s="34">
        <v>48</v>
      </c>
      <c r="H155" s="34" t="s">
        <v>138</v>
      </c>
      <c r="I155" s="19"/>
      <c r="J155" s="20"/>
      <c r="K155" s="44" t="s">
        <v>253</v>
      </c>
      <c r="L155" s="30"/>
    </row>
    <row r="156" s="1" customFormat="1" spans="1:12">
      <c r="A156" s="30"/>
      <c r="B156" s="34" t="s">
        <v>254</v>
      </c>
      <c r="C156" s="34"/>
      <c r="D156" s="30" t="s">
        <v>251</v>
      </c>
      <c r="E156" s="30" t="s">
        <v>237</v>
      </c>
      <c r="F156" s="34" t="s">
        <v>255</v>
      </c>
      <c r="G156" s="34">
        <v>2</v>
      </c>
      <c r="H156" s="34" t="s">
        <v>138</v>
      </c>
      <c r="I156" s="19"/>
      <c r="J156" s="20"/>
      <c r="K156" s="44" t="s">
        <v>256</v>
      </c>
      <c r="L156" s="30"/>
    </row>
    <row r="157" s="1" customFormat="1" spans="1:12">
      <c r="A157" s="30"/>
      <c r="B157" s="34" t="s">
        <v>257</v>
      </c>
      <c r="C157" s="34"/>
      <c r="D157" s="30" t="s">
        <v>232</v>
      </c>
      <c r="E157" s="30" t="s">
        <v>258</v>
      </c>
      <c r="F157" s="34" t="s">
        <v>259</v>
      </c>
      <c r="G157" s="34">
        <v>5</v>
      </c>
      <c r="H157" s="34" t="s">
        <v>138</v>
      </c>
      <c r="I157" s="19"/>
      <c r="J157" s="20"/>
      <c r="K157" s="44" t="s">
        <v>260</v>
      </c>
      <c r="L157" s="30"/>
    </row>
    <row r="158" s="1" customFormat="1" spans="1:12">
      <c r="A158" s="30"/>
      <c r="B158" s="34" t="s">
        <v>261</v>
      </c>
      <c r="C158" s="34"/>
      <c r="D158" s="30" t="s">
        <v>251</v>
      </c>
      <c r="E158" s="30"/>
      <c r="F158" s="34" t="s">
        <v>262</v>
      </c>
      <c r="G158" s="34">
        <v>20</v>
      </c>
      <c r="H158" s="34" t="s">
        <v>138</v>
      </c>
      <c r="I158" s="19"/>
      <c r="J158" s="20"/>
      <c r="K158" s="44" t="s">
        <v>263</v>
      </c>
      <c r="L158" s="30"/>
    </row>
    <row r="159" s="1" customFormat="1" spans="1:12">
      <c r="A159" s="30"/>
      <c r="B159" s="34" t="s">
        <v>264</v>
      </c>
      <c r="C159" s="34"/>
      <c r="D159" s="30" t="s">
        <v>251</v>
      </c>
      <c r="E159" s="30" t="s">
        <v>265</v>
      </c>
      <c r="F159" s="34" t="s">
        <v>266</v>
      </c>
      <c r="G159" s="34">
        <v>20</v>
      </c>
      <c r="H159" s="34" t="s">
        <v>138</v>
      </c>
      <c r="I159" s="19"/>
      <c r="J159" s="20"/>
      <c r="K159" s="44" t="s">
        <v>267</v>
      </c>
      <c r="L159" s="30"/>
    </row>
    <row r="160" s="1" customFormat="1" spans="1:12">
      <c r="A160" s="30"/>
      <c r="B160" s="34" t="s">
        <v>268</v>
      </c>
      <c r="C160" s="34"/>
      <c r="D160" s="30" t="s">
        <v>15</v>
      </c>
      <c r="E160" s="30"/>
      <c r="F160" s="34" t="s">
        <v>269</v>
      </c>
      <c r="G160" s="34">
        <v>400</v>
      </c>
      <c r="H160" s="34" t="s">
        <v>138</v>
      </c>
      <c r="I160" s="19"/>
      <c r="J160" s="20"/>
      <c r="K160" s="46" t="s">
        <v>270</v>
      </c>
      <c r="L160" s="30"/>
    </row>
    <row r="161" s="1" customFormat="1" spans="1:12">
      <c r="A161" s="30"/>
      <c r="B161" s="34" t="s">
        <v>271</v>
      </c>
      <c r="C161" s="34"/>
      <c r="D161" s="30" t="s">
        <v>251</v>
      </c>
      <c r="E161" s="30"/>
      <c r="F161" s="34" t="s">
        <v>272</v>
      </c>
      <c r="G161" s="34">
        <v>1</v>
      </c>
      <c r="H161" s="34" t="s">
        <v>223</v>
      </c>
      <c r="I161" s="19"/>
      <c r="J161" s="20"/>
      <c r="K161" s="44" t="s">
        <v>273</v>
      </c>
      <c r="L161" s="30"/>
    </row>
    <row r="162" s="1" customFormat="1" spans="1:12">
      <c r="A162" s="30"/>
      <c r="B162" s="34" t="s">
        <v>274</v>
      </c>
      <c r="C162" s="34"/>
      <c r="D162" s="30" t="s">
        <v>227</v>
      </c>
      <c r="E162" s="30" t="s">
        <v>275</v>
      </c>
      <c r="F162" s="34" t="s">
        <v>276</v>
      </c>
      <c r="G162" s="34">
        <v>60</v>
      </c>
      <c r="H162" s="34" t="s">
        <v>138</v>
      </c>
      <c r="I162" s="19"/>
      <c r="J162" s="20"/>
      <c r="K162" s="44" t="s">
        <v>277</v>
      </c>
      <c r="L162" s="30"/>
    </row>
    <row r="163" s="1" customFormat="1" ht="14.25" spans="1:12">
      <c r="A163" s="30"/>
      <c r="B163" s="35" t="s">
        <v>26</v>
      </c>
      <c r="C163" s="35"/>
      <c r="D163" s="35"/>
      <c r="E163" s="35"/>
      <c r="F163" s="35"/>
      <c r="G163" s="35"/>
      <c r="H163" s="35">
        <f>SUM(J149:J162)</f>
        <v>0</v>
      </c>
      <c r="I163" s="35"/>
      <c r="J163" s="35"/>
      <c r="K163" s="35"/>
      <c r="L163" s="30"/>
    </row>
    <row r="164" s="1" customFormat="1" ht="14.25" spans="1:12">
      <c r="A164" s="29">
        <v>10</v>
      </c>
      <c r="B164" s="30" t="s">
        <v>278</v>
      </c>
      <c r="C164" s="30">
        <f>300/1500</f>
        <v>0.2</v>
      </c>
      <c r="D164" s="30" t="s">
        <v>202</v>
      </c>
      <c r="E164" s="30"/>
      <c r="F164" s="30" t="s">
        <v>279</v>
      </c>
      <c r="G164" s="30">
        <v>300</v>
      </c>
      <c r="H164" s="30" t="s">
        <v>223</v>
      </c>
      <c r="I164" s="34"/>
      <c r="J164" s="30"/>
      <c r="K164" s="47" t="s">
        <v>18</v>
      </c>
      <c r="L164" s="48"/>
    </row>
    <row r="165" s="1" customFormat="1" ht="14.25" spans="1:12">
      <c r="A165" s="32"/>
      <c r="B165" s="30" t="s">
        <v>280</v>
      </c>
      <c r="C165" s="30" t="s">
        <v>281</v>
      </c>
      <c r="D165" s="30" t="s">
        <v>202</v>
      </c>
      <c r="E165" s="30"/>
      <c r="F165" s="30" t="s">
        <v>282</v>
      </c>
      <c r="G165" s="30">
        <v>60</v>
      </c>
      <c r="H165" s="30" t="s">
        <v>138</v>
      </c>
      <c r="I165" s="34"/>
      <c r="J165" s="30"/>
      <c r="K165" s="47" t="s">
        <v>18</v>
      </c>
      <c r="L165" s="48"/>
    </row>
    <row r="166" s="1" customFormat="1" ht="14.25" spans="1:12">
      <c r="A166" s="32"/>
      <c r="B166" s="30" t="s">
        <v>283</v>
      </c>
      <c r="C166" s="30" t="s">
        <v>281</v>
      </c>
      <c r="D166" s="30" t="s">
        <v>202</v>
      </c>
      <c r="E166" s="30"/>
      <c r="F166" s="30" t="s">
        <v>284</v>
      </c>
      <c r="G166" s="30">
        <v>20</v>
      </c>
      <c r="H166" s="30" t="s">
        <v>223</v>
      </c>
      <c r="I166" s="34"/>
      <c r="J166" s="30"/>
      <c r="K166" s="47" t="s">
        <v>18</v>
      </c>
      <c r="L166" s="48"/>
    </row>
    <row r="167" s="1" customFormat="1" ht="14.25" spans="1:12">
      <c r="A167" s="32"/>
      <c r="B167" s="30" t="s">
        <v>285</v>
      </c>
      <c r="C167" s="30" t="s">
        <v>281</v>
      </c>
      <c r="D167" s="30" t="s">
        <v>202</v>
      </c>
      <c r="E167" s="30"/>
      <c r="F167" s="30" t="s">
        <v>286</v>
      </c>
      <c r="G167" s="30">
        <v>10</v>
      </c>
      <c r="H167" s="30" t="s">
        <v>223</v>
      </c>
      <c r="I167" s="34"/>
      <c r="J167" s="30"/>
      <c r="K167" s="47" t="s">
        <v>18</v>
      </c>
      <c r="L167" s="48"/>
    </row>
    <row r="168" s="1" customFormat="1" ht="14.25" spans="1:12">
      <c r="A168" s="32"/>
      <c r="B168" s="30" t="s">
        <v>87</v>
      </c>
      <c r="C168" s="36">
        <f>35/1500</f>
        <v>0.0233333333333333</v>
      </c>
      <c r="D168" s="30" t="s">
        <v>15</v>
      </c>
      <c r="E168" s="30"/>
      <c r="F168" s="30" t="s">
        <v>287</v>
      </c>
      <c r="G168" s="30">
        <v>35</v>
      </c>
      <c r="H168" s="30" t="s">
        <v>89</v>
      </c>
      <c r="I168" s="34"/>
      <c r="J168" s="30"/>
      <c r="K168" s="47" t="s">
        <v>18</v>
      </c>
      <c r="L168" s="48"/>
    </row>
    <row r="169" s="1" customFormat="1" ht="14.25" spans="1:12">
      <c r="A169" s="32"/>
      <c r="B169" s="30" t="s">
        <v>288</v>
      </c>
      <c r="C169" s="30" t="s">
        <v>281</v>
      </c>
      <c r="D169" s="30" t="s">
        <v>15</v>
      </c>
      <c r="E169" s="30"/>
      <c r="F169" s="30" t="s">
        <v>289</v>
      </c>
      <c r="G169" s="30">
        <v>100</v>
      </c>
      <c r="H169" s="30" t="s">
        <v>290</v>
      </c>
      <c r="I169" s="34"/>
      <c r="J169" s="30"/>
      <c r="K169" s="47" t="s">
        <v>18</v>
      </c>
      <c r="L169" s="48"/>
    </row>
    <row r="170" s="1" customFormat="1" ht="14.25" spans="1:12">
      <c r="A170" s="32"/>
      <c r="B170" s="30" t="s">
        <v>99</v>
      </c>
      <c r="C170" s="30">
        <v>2</v>
      </c>
      <c r="D170" s="30" t="s">
        <v>15</v>
      </c>
      <c r="E170" s="30"/>
      <c r="F170" s="30" t="s">
        <v>291</v>
      </c>
      <c r="G170" s="30">
        <f t="shared" ref="G170:G175" si="2">C170*1500</f>
        <v>3000</v>
      </c>
      <c r="H170" s="30" t="s">
        <v>138</v>
      </c>
      <c r="I170" s="34"/>
      <c r="J170" s="30"/>
      <c r="K170" s="47" t="s">
        <v>18</v>
      </c>
      <c r="L170" s="48"/>
    </row>
    <row r="171" s="1" customFormat="1" ht="14.25" spans="1:12">
      <c r="A171" s="32"/>
      <c r="B171" s="30" t="s">
        <v>99</v>
      </c>
      <c r="C171" s="30">
        <v>2</v>
      </c>
      <c r="D171" s="30" t="s">
        <v>15</v>
      </c>
      <c r="E171" s="30"/>
      <c r="F171" s="30" t="s">
        <v>292</v>
      </c>
      <c r="G171" s="30">
        <f t="shared" si="2"/>
        <v>3000</v>
      </c>
      <c r="H171" s="30" t="s">
        <v>138</v>
      </c>
      <c r="I171" s="34"/>
      <c r="J171" s="30"/>
      <c r="K171" s="47" t="s">
        <v>18</v>
      </c>
      <c r="L171" s="48"/>
    </row>
    <row r="172" s="1" customFormat="1" ht="14.25" spans="1:12">
      <c r="A172" s="32"/>
      <c r="B172" s="30" t="s">
        <v>99</v>
      </c>
      <c r="C172" s="30">
        <v>2</v>
      </c>
      <c r="D172" s="30" t="s">
        <v>15</v>
      </c>
      <c r="E172" s="30"/>
      <c r="F172" s="30" t="s">
        <v>293</v>
      </c>
      <c r="G172" s="30">
        <f t="shared" si="2"/>
        <v>3000</v>
      </c>
      <c r="H172" s="30" t="s">
        <v>138</v>
      </c>
      <c r="I172" s="34"/>
      <c r="J172" s="30"/>
      <c r="K172" s="47" t="s">
        <v>18</v>
      </c>
      <c r="L172" s="48"/>
    </row>
    <row r="173" s="1" customFormat="1" ht="14.25" spans="1:12">
      <c r="A173" s="32"/>
      <c r="B173" s="30" t="s">
        <v>99</v>
      </c>
      <c r="C173" s="30">
        <v>2</v>
      </c>
      <c r="D173" s="30" t="s">
        <v>15</v>
      </c>
      <c r="E173" s="30"/>
      <c r="F173" s="30" t="s">
        <v>294</v>
      </c>
      <c r="G173" s="30">
        <f t="shared" si="2"/>
        <v>3000</v>
      </c>
      <c r="H173" s="30" t="s">
        <v>138</v>
      </c>
      <c r="I173" s="34"/>
      <c r="J173" s="30"/>
      <c r="K173" s="47" t="s">
        <v>18</v>
      </c>
      <c r="L173" s="48"/>
    </row>
    <row r="174" s="1" customFormat="1" ht="14.25" spans="1:12">
      <c r="A174" s="32"/>
      <c r="B174" s="30" t="s">
        <v>99</v>
      </c>
      <c r="C174" s="30">
        <v>2</v>
      </c>
      <c r="D174" s="30" t="s">
        <v>15</v>
      </c>
      <c r="E174" s="30"/>
      <c r="F174" s="30" t="s">
        <v>295</v>
      </c>
      <c r="G174" s="30">
        <f t="shared" si="2"/>
        <v>3000</v>
      </c>
      <c r="H174" s="30" t="s">
        <v>138</v>
      </c>
      <c r="I174" s="34"/>
      <c r="J174" s="30"/>
      <c r="K174" s="47" t="s">
        <v>18</v>
      </c>
      <c r="L174" s="48"/>
    </row>
    <row r="175" s="1" customFormat="1" ht="14.25" spans="1:12">
      <c r="A175" s="32"/>
      <c r="B175" s="30" t="s">
        <v>296</v>
      </c>
      <c r="C175" s="30">
        <v>1</v>
      </c>
      <c r="D175" s="30" t="s">
        <v>15</v>
      </c>
      <c r="E175" s="30"/>
      <c r="F175" s="30" t="s">
        <v>297</v>
      </c>
      <c r="G175" s="30">
        <f t="shared" si="2"/>
        <v>1500</v>
      </c>
      <c r="H175" s="30" t="s">
        <v>17</v>
      </c>
      <c r="I175" s="47"/>
      <c r="J175" s="30"/>
      <c r="K175" s="47" t="s">
        <v>18</v>
      </c>
      <c r="L175" s="48"/>
    </row>
    <row r="176" s="1" customFormat="1" ht="14.25" spans="1:12">
      <c r="A176" s="32"/>
      <c r="B176" s="37" t="s">
        <v>26</v>
      </c>
      <c r="C176" s="38"/>
      <c r="D176" s="38"/>
      <c r="E176" s="38"/>
      <c r="F176" s="38"/>
      <c r="G176" s="39"/>
      <c r="H176" s="37">
        <f>SUM(J164:J175)</f>
        <v>0</v>
      </c>
      <c r="I176" s="38"/>
      <c r="J176" s="38"/>
      <c r="K176" s="38"/>
      <c r="L176" s="48"/>
    </row>
    <row r="177" s="1" customFormat="1" ht="15.75" spans="1:12">
      <c r="A177" s="32"/>
      <c r="B177" s="30" t="s">
        <v>146</v>
      </c>
      <c r="C177" s="40">
        <v>4</v>
      </c>
      <c r="D177" s="30" t="s">
        <v>15</v>
      </c>
      <c r="E177" s="30"/>
      <c r="F177" s="30" t="s">
        <v>147</v>
      </c>
      <c r="G177" s="30">
        <f t="shared" ref="G177:G187" si="3">C177*1500</f>
        <v>6000</v>
      </c>
      <c r="H177" s="30" t="s">
        <v>138</v>
      </c>
      <c r="I177" s="34"/>
      <c r="J177" s="30"/>
      <c r="K177" s="47" t="s">
        <v>18</v>
      </c>
      <c r="L177" s="48"/>
    </row>
    <row r="178" s="1" customFormat="1" ht="15.75" spans="1:12">
      <c r="A178" s="32"/>
      <c r="B178" s="30" t="s">
        <v>146</v>
      </c>
      <c r="C178" s="40">
        <v>2</v>
      </c>
      <c r="D178" s="30" t="s">
        <v>15</v>
      </c>
      <c r="E178" s="30"/>
      <c r="F178" s="30" t="s">
        <v>298</v>
      </c>
      <c r="G178" s="30">
        <f t="shared" si="3"/>
        <v>3000</v>
      </c>
      <c r="H178" s="30" t="s">
        <v>138</v>
      </c>
      <c r="I178" s="34"/>
      <c r="J178" s="30"/>
      <c r="K178" s="47" t="s">
        <v>18</v>
      </c>
      <c r="L178" s="48"/>
    </row>
    <row r="179" s="1" customFormat="1" ht="15.75" spans="1:12">
      <c r="A179" s="32"/>
      <c r="B179" s="30" t="s">
        <v>163</v>
      </c>
      <c r="C179" s="40">
        <v>1</v>
      </c>
      <c r="D179" s="30" t="s">
        <v>15</v>
      </c>
      <c r="E179" s="30"/>
      <c r="F179" s="30" t="s">
        <v>299</v>
      </c>
      <c r="G179" s="30">
        <f t="shared" si="3"/>
        <v>1500</v>
      </c>
      <c r="H179" s="30" t="s">
        <v>138</v>
      </c>
      <c r="I179" s="34"/>
      <c r="J179" s="30"/>
      <c r="K179" s="47" t="s">
        <v>18</v>
      </c>
      <c r="L179" s="48"/>
    </row>
    <row r="180" s="1" customFormat="1" ht="15.75" spans="1:12">
      <c r="A180" s="32"/>
      <c r="B180" s="30" t="s">
        <v>300</v>
      </c>
      <c r="C180" s="40">
        <v>1</v>
      </c>
      <c r="D180" s="30" t="s">
        <v>15</v>
      </c>
      <c r="E180" s="30"/>
      <c r="F180" s="30" t="s">
        <v>301</v>
      </c>
      <c r="G180" s="30">
        <f t="shared" si="3"/>
        <v>1500</v>
      </c>
      <c r="H180" s="30" t="s">
        <v>138</v>
      </c>
      <c r="I180" s="34"/>
      <c r="J180" s="30"/>
      <c r="K180" s="47" t="s">
        <v>18</v>
      </c>
      <c r="L180" s="48"/>
    </row>
    <row r="181" s="1" customFormat="1" ht="15.75" spans="1:12">
      <c r="A181" s="32"/>
      <c r="B181" s="30" t="s">
        <v>300</v>
      </c>
      <c r="C181" s="40">
        <v>1</v>
      </c>
      <c r="D181" s="30" t="s">
        <v>15</v>
      </c>
      <c r="E181" s="30"/>
      <c r="F181" s="30" t="s">
        <v>302</v>
      </c>
      <c r="G181" s="30">
        <f t="shared" si="3"/>
        <v>1500</v>
      </c>
      <c r="H181" s="30" t="s">
        <v>138</v>
      </c>
      <c r="I181" s="34"/>
      <c r="J181" s="30"/>
      <c r="K181" s="47" t="s">
        <v>18</v>
      </c>
      <c r="L181" s="48"/>
    </row>
    <row r="182" s="1" customFormat="1" ht="15.75" spans="1:12">
      <c r="A182" s="32"/>
      <c r="B182" s="30" t="s">
        <v>300</v>
      </c>
      <c r="C182" s="40">
        <v>1</v>
      </c>
      <c r="D182" s="30" t="s">
        <v>15</v>
      </c>
      <c r="E182" s="30"/>
      <c r="F182" s="30" t="s">
        <v>303</v>
      </c>
      <c r="G182" s="30">
        <f t="shared" si="3"/>
        <v>1500</v>
      </c>
      <c r="H182" s="30" t="s">
        <v>138</v>
      </c>
      <c r="I182" s="34"/>
      <c r="J182" s="30"/>
      <c r="K182" s="47" t="s">
        <v>18</v>
      </c>
      <c r="L182" s="48"/>
    </row>
    <row r="183" s="1" customFormat="1" ht="15.75" spans="1:12">
      <c r="A183" s="32"/>
      <c r="B183" s="30" t="s">
        <v>304</v>
      </c>
      <c r="C183" s="40">
        <v>1</v>
      </c>
      <c r="D183" s="30" t="s">
        <v>15</v>
      </c>
      <c r="E183" s="30"/>
      <c r="F183" s="30" t="s">
        <v>305</v>
      </c>
      <c r="G183" s="30">
        <f t="shared" si="3"/>
        <v>1500</v>
      </c>
      <c r="H183" s="30" t="s">
        <v>138</v>
      </c>
      <c r="I183" s="34"/>
      <c r="J183" s="30"/>
      <c r="K183" s="47" t="s">
        <v>18</v>
      </c>
      <c r="L183" s="48"/>
    </row>
    <row r="184" s="1" customFormat="1" ht="15.75" spans="1:12">
      <c r="A184" s="32"/>
      <c r="B184" s="30" t="s">
        <v>99</v>
      </c>
      <c r="C184" s="40">
        <v>1</v>
      </c>
      <c r="D184" s="30" t="s">
        <v>15</v>
      </c>
      <c r="E184" s="30"/>
      <c r="F184" s="30" t="s">
        <v>306</v>
      </c>
      <c r="G184" s="30">
        <f t="shared" si="3"/>
        <v>1500</v>
      </c>
      <c r="H184" s="30" t="s">
        <v>138</v>
      </c>
      <c r="I184" s="34"/>
      <c r="J184" s="30"/>
      <c r="K184" s="47" t="s">
        <v>18</v>
      </c>
      <c r="L184" s="48"/>
    </row>
    <row r="185" s="1" customFormat="1" ht="15.75" spans="1:12">
      <c r="A185" s="32"/>
      <c r="B185" s="30" t="s">
        <v>99</v>
      </c>
      <c r="C185" s="40">
        <v>1</v>
      </c>
      <c r="D185" s="30" t="s">
        <v>15</v>
      </c>
      <c r="E185" s="30"/>
      <c r="F185" s="30" t="s">
        <v>307</v>
      </c>
      <c r="G185" s="30">
        <f t="shared" si="3"/>
        <v>1500</v>
      </c>
      <c r="H185" s="30" t="s">
        <v>138</v>
      </c>
      <c r="I185" s="34"/>
      <c r="J185" s="30"/>
      <c r="K185" s="47" t="s">
        <v>18</v>
      </c>
      <c r="L185" s="48"/>
    </row>
    <row r="186" s="1" customFormat="1" ht="15.75" spans="1:12">
      <c r="A186" s="32"/>
      <c r="B186" s="30" t="s">
        <v>106</v>
      </c>
      <c r="C186" s="40">
        <v>1</v>
      </c>
      <c r="D186" s="30" t="s">
        <v>15</v>
      </c>
      <c r="E186" s="30"/>
      <c r="F186" s="30" t="s">
        <v>308</v>
      </c>
      <c r="G186" s="30">
        <f t="shared" si="3"/>
        <v>1500</v>
      </c>
      <c r="H186" s="30" t="s">
        <v>138</v>
      </c>
      <c r="I186" s="34"/>
      <c r="J186" s="30"/>
      <c r="K186" s="47" t="s">
        <v>18</v>
      </c>
      <c r="L186" s="48"/>
    </row>
    <row r="187" s="1" customFormat="1" ht="15.75" spans="1:12">
      <c r="A187" s="32"/>
      <c r="B187" s="30" t="s">
        <v>296</v>
      </c>
      <c r="C187" s="40">
        <v>1</v>
      </c>
      <c r="D187" s="30" t="s">
        <v>15</v>
      </c>
      <c r="E187" s="30"/>
      <c r="F187" s="30" t="s">
        <v>309</v>
      </c>
      <c r="G187" s="30">
        <f t="shared" si="3"/>
        <v>1500</v>
      </c>
      <c r="H187" s="30" t="s">
        <v>17</v>
      </c>
      <c r="I187" s="34"/>
      <c r="J187" s="30"/>
      <c r="K187" s="47" t="s">
        <v>18</v>
      </c>
      <c r="L187" s="48"/>
    </row>
    <row r="188" s="1" customFormat="1" ht="14.25" spans="1:12">
      <c r="A188" s="32"/>
      <c r="B188" s="37" t="s">
        <v>26</v>
      </c>
      <c r="C188" s="38"/>
      <c r="D188" s="38"/>
      <c r="E188" s="38"/>
      <c r="F188" s="38"/>
      <c r="G188" s="39"/>
      <c r="H188" s="37">
        <f>SUM(J177:J187)</f>
        <v>0</v>
      </c>
      <c r="I188" s="38"/>
      <c r="J188" s="38"/>
      <c r="K188" s="38"/>
      <c r="L188" s="48"/>
    </row>
    <row r="189" s="1" customFormat="1" ht="14.25" spans="1:12">
      <c r="A189" s="32"/>
      <c r="B189" s="30" t="s">
        <v>163</v>
      </c>
      <c r="C189" s="34">
        <v>1</v>
      </c>
      <c r="D189" s="30" t="s">
        <v>15</v>
      </c>
      <c r="E189" s="30"/>
      <c r="F189" s="30" t="s">
        <v>310</v>
      </c>
      <c r="G189" s="30">
        <f t="shared" ref="G189:G203" si="4">C189*1500</f>
        <v>1500</v>
      </c>
      <c r="H189" s="30" t="s">
        <v>138</v>
      </c>
      <c r="I189" s="34"/>
      <c r="J189" s="30"/>
      <c r="K189" s="47" t="s">
        <v>18</v>
      </c>
      <c r="L189" s="48"/>
    </row>
    <row r="190" s="1" customFormat="1" ht="14.25" spans="1:12">
      <c r="A190" s="32"/>
      <c r="B190" s="30" t="s">
        <v>311</v>
      </c>
      <c r="C190" s="34">
        <v>1</v>
      </c>
      <c r="D190" s="30" t="s">
        <v>15</v>
      </c>
      <c r="E190" s="30"/>
      <c r="F190" s="30" t="s">
        <v>174</v>
      </c>
      <c r="G190" s="30">
        <f t="shared" si="4"/>
        <v>1500</v>
      </c>
      <c r="H190" s="30" t="s">
        <v>138</v>
      </c>
      <c r="I190" s="34"/>
      <c r="J190" s="30"/>
      <c r="K190" s="47" t="s">
        <v>18</v>
      </c>
      <c r="L190" s="48"/>
    </row>
    <row r="191" s="1" customFormat="1" ht="14.25" spans="1:12">
      <c r="A191" s="32"/>
      <c r="B191" s="30" t="s">
        <v>116</v>
      </c>
      <c r="C191" s="34">
        <v>1</v>
      </c>
      <c r="D191" s="30" t="s">
        <v>15</v>
      </c>
      <c r="E191" s="30"/>
      <c r="F191" s="30" t="s">
        <v>312</v>
      </c>
      <c r="G191" s="30">
        <f t="shared" si="4"/>
        <v>1500</v>
      </c>
      <c r="H191" s="30" t="s">
        <v>138</v>
      </c>
      <c r="I191" s="34"/>
      <c r="J191" s="30"/>
      <c r="K191" s="47" t="s">
        <v>18</v>
      </c>
      <c r="L191" s="48"/>
    </row>
    <row r="192" s="1" customFormat="1" ht="14.25" spans="1:12">
      <c r="A192" s="32"/>
      <c r="B192" s="30" t="s">
        <v>160</v>
      </c>
      <c r="C192" s="34">
        <v>1</v>
      </c>
      <c r="D192" s="30" t="s">
        <v>15</v>
      </c>
      <c r="E192" s="30"/>
      <c r="F192" s="34" t="s">
        <v>313</v>
      </c>
      <c r="G192" s="30">
        <f t="shared" si="4"/>
        <v>1500</v>
      </c>
      <c r="H192" s="30" t="s">
        <v>138</v>
      </c>
      <c r="I192" s="34"/>
      <c r="J192" s="30"/>
      <c r="K192" s="47" t="s">
        <v>18</v>
      </c>
      <c r="L192" s="48"/>
    </row>
    <row r="193" s="1" customFormat="1" ht="14.25" spans="1:12">
      <c r="A193" s="32"/>
      <c r="B193" s="30" t="s">
        <v>304</v>
      </c>
      <c r="C193" s="34">
        <v>1</v>
      </c>
      <c r="D193" s="30" t="s">
        <v>15</v>
      </c>
      <c r="E193" s="30"/>
      <c r="F193" s="30" t="s">
        <v>143</v>
      </c>
      <c r="G193" s="30">
        <f t="shared" si="4"/>
        <v>1500</v>
      </c>
      <c r="H193" s="30" t="s">
        <v>138</v>
      </c>
      <c r="I193" s="34"/>
      <c r="J193" s="30"/>
      <c r="K193" s="47" t="s">
        <v>18</v>
      </c>
      <c r="L193" s="48"/>
    </row>
    <row r="194" s="1" customFormat="1" ht="14.25" spans="1:12">
      <c r="A194" s="32"/>
      <c r="B194" s="30" t="s">
        <v>300</v>
      </c>
      <c r="C194" s="34">
        <v>2</v>
      </c>
      <c r="D194" s="30" t="s">
        <v>15</v>
      </c>
      <c r="E194" s="30"/>
      <c r="F194" s="30" t="s">
        <v>314</v>
      </c>
      <c r="G194" s="30">
        <f t="shared" si="4"/>
        <v>3000</v>
      </c>
      <c r="H194" s="30" t="s">
        <v>138</v>
      </c>
      <c r="I194" s="50"/>
      <c r="J194" s="30"/>
      <c r="K194" s="47" t="s">
        <v>18</v>
      </c>
      <c r="L194" s="48"/>
    </row>
    <row r="195" s="1" customFormat="1" ht="14.25" spans="1:22">
      <c r="A195" s="32"/>
      <c r="B195" s="30" t="s">
        <v>95</v>
      </c>
      <c r="C195" s="34">
        <v>1</v>
      </c>
      <c r="D195" s="30" t="s">
        <v>15</v>
      </c>
      <c r="E195" s="30"/>
      <c r="F195" s="30">
        <v>103</v>
      </c>
      <c r="G195" s="30">
        <f t="shared" si="4"/>
        <v>1500</v>
      </c>
      <c r="H195" s="30" t="s">
        <v>138</v>
      </c>
      <c r="I195" s="50"/>
      <c r="J195" s="30"/>
      <c r="K195" s="47" t="s">
        <v>18</v>
      </c>
      <c r="L195" s="48"/>
      <c r="V195" s="53"/>
    </row>
    <row r="196" s="1" customFormat="1" ht="14.25" spans="1:12">
      <c r="A196" s="32"/>
      <c r="B196" s="30" t="s">
        <v>146</v>
      </c>
      <c r="C196" s="34">
        <v>2</v>
      </c>
      <c r="D196" s="30" t="s">
        <v>15</v>
      </c>
      <c r="E196" s="30"/>
      <c r="F196" s="30" t="s">
        <v>147</v>
      </c>
      <c r="G196" s="30">
        <f t="shared" si="4"/>
        <v>3000</v>
      </c>
      <c r="H196" s="30" t="s">
        <v>138</v>
      </c>
      <c r="I196" s="50"/>
      <c r="J196" s="30"/>
      <c r="K196" s="47" t="s">
        <v>18</v>
      </c>
      <c r="L196" s="48"/>
    </row>
    <row r="197" s="1" customFormat="1" ht="14.25" spans="1:12">
      <c r="A197" s="32"/>
      <c r="B197" s="30" t="s">
        <v>148</v>
      </c>
      <c r="C197" s="34">
        <v>1</v>
      </c>
      <c r="D197" s="30" t="s">
        <v>15</v>
      </c>
      <c r="E197" s="30"/>
      <c r="F197" s="30" t="s">
        <v>315</v>
      </c>
      <c r="G197" s="30">
        <f t="shared" si="4"/>
        <v>1500</v>
      </c>
      <c r="H197" s="30" t="s">
        <v>138</v>
      </c>
      <c r="I197" s="50"/>
      <c r="J197" s="30"/>
      <c r="K197" s="47" t="s">
        <v>18</v>
      </c>
      <c r="L197" s="48"/>
    </row>
    <row r="198" s="1" customFormat="1" ht="14.25" spans="1:12">
      <c r="A198" s="32"/>
      <c r="B198" s="30" t="s">
        <v>106</v>
      </c>
      <c r="C198" s="34">
        <v>1</v>
      </c>
      <c r="D198" s="30" t="s">
        <v>15</v>
      </c>
      <c r="E198" s="30"/>
      <c r="F198" s="30">
        <v>203</v>
      </c>
      <c r="G198" s="30">
        <f t="shared" si="4"/>
        <v>1500</v>
      </c>
      <c r="H198" s="30" t="s">
        <v>138</v>
      </c>
      <c r="I198" s="50"/>
      <c r="J198" s="30"/>
      <c r="K198" s="47" t="s">
        <v>18</v>
      </c>
      <c r="L198" s="48"/>
    </row>
    <row r="199" s="1" customFormat="1" ht="14.25" spans="1:12">
      <c r="A199" s="32"/>
      <c r="B199" s="30" t="s">
        <v>150</v>
      </c>
      <c r="C199" s="30">
        <v>1</v>
      </c>
      <c r="D199" s="30" t="s">
        <v>15</v>
      </c>
      <c r="E199" s="30"/>
      <c r="F199" s="30">
        <v>9013</v>
      </c>
      <c r="G199" s="30">
        <f t="shared" si="4"/>
        <v>1500</v>
      </c>
      <c r="H199" s="30" t="s">
        <v>138</v>
      </c>
      <c r="I199" s="30"/>
      <c r="J199" s="30"/>
      <c r="K199" s="47" t="s">
        <v>18</v>
      </c>
      <c r="L199" s="48"/>
    </row>
    <row r="200" s="1" customFormat="1" ht="14.25" spans="1:12">
      <c r="A200" s="32"/>
      <c r="B200" s="30" t="s">
        <v>99</v>
      </c>
      <c r="C200" s="34">
        <v>2</v>
      </c>
      <c r="D200" s="30" t="s">
        <v>15</v>
      </c>
      <c r="E200" s="30"/>
      <c r="F200" s="30" t="s">
        <v>141</v>
      </c>
      <c r="G200" s="30">
        <f t="shared" si="4"/>
        <v>3000</v>
      </c>
      <c r="H200" s="30" t="s">
        <v>138</v>
      </c>
      <c r="I200" s="50"/>
      <c r="J200" s="30"/>
      <c r="K200" s="47" t="s">
        <v>18</v>
      </c>
      <c r="L200" s="48"/>
    </row>
    <row r="201" s="1" customFormat="1" ht="14.25" spans="1:12">
      <c r="A201" s="32"/>
      <c r="B201" s="30" t="s">
        <v>99</v>
      </c>
      <c r="C201" s="30">
        <v>1</v>
      </c>
      <c r="D201" s="30" t="s">
        <v>15</v>
      </c>
      <c r="E201" s="30"/>
      <c r="F201" s="30" t="s">
        <v>316</v>
      </c>
      <c r="G201" s="30">
        <f t="shared" si="4"/>
        <v>1500</v>
      </c>
      <c r="H201" s="30" t="s">
        <v>138</v>
      </c>
      <c r="I201" s="30"/>
      <c r="J201" s="30"/>
      <c r="K201" s="47" t="s">
        <v>18</v>
      </c>
      <c r="L201" s="48"/>
    </row>
    <row r="202" s="1" customFormat="1" ht="14.25" spans="1:12">
      <c r="A202" s="32"/>
      <c r="B202" s="30" t="s">
        <v>99</v>
      </c>
      <c r="C202" s="30">
        <v>1</v>
      </c>
      <c r="D202" s="30" t="s">
        <v>15</v>
      </c>
      <c r="E202" s="30"/>
      <c r="F202" s="30" t="s">
        <v>306</v>
      </c>
      <c r="G202" s="30">
        <f t="shared" si="4"/>
        <v>1500</v>
      </c>
      <c r="H202" s="30" t="s">
        <v>138</v>
      </c>
      <c r="I202" s="30"/>
      <c r="J202" s="30"/>
      <c r="K202" s="47" t="s">
        <v>18</v>
      </c>
      <c r="L202" s="48"/>
    </row>
    <row r="203" s="1" customFormat="1" ht="14.25" spans="1:12">
      <c r="A203" s="32"/>
      <c r="B203" s="30" t="s">
        <v>296</v>
      </c>
      <c r="C203" s="34">
        <v>1</v>
      </c>
      <c r="D203" s="30" t="s">
        <v>15</v>
      </c>
      <c r="E203" s="30"/>
      <c r="F203" s="30" t="s">
        <v>309</v>
      </c>
      <c r="G203" s="30">
        <f t="shared" si="4"/>
        <v>1500</v>
      </c>
      <c r="H203" s="30" t="s">
        <v>17</v>
      </c>
      <c r="I203" s="50"/>
      <c r="J203" s="30"/>
      <c r="K203" s="47" t="s">
        <v>18</v>
      </c>
      <c r="L203" s="48"/>
    </row>
    <row r="204" s="1" customFormat="1" ht="14.25" spans="1:12">
      <c r="A204" s="32"/>
      <c r="B204" s="37" t="s">
        <v>26</v>
      </c>
      <c r="C204" s="38"/>
      <c r="D204" s="38"/>
      <c r="E204" s="38"/>
      <c r="F204" s="38"/>
      <c r="G204" s="39"/>
      <c r="H204" s="37">
        <f>SUM(J189:J203)</f>
        <v>0</v>
      </c>
      <c r="I204" s="38"/>
      <c r="J204" s="38"/>
      <c r="K204" s="38"/>
      <c r="L204" s="48"/>
    </row>
    <row r="205" s="1" customFormat="1" ht="14.25" spans="1:12">
      <c r="A205" s="32"/>
      <c r="B205" s="30" t="s">
        <v>163</v>
      </c>
      <c r="C205" s="30">
        <v>1</v>
      </c>
      <c r="D205" s="30" t="s">
        <v>15</v>
      </c>
      <c r="E205" s="30"/>
      <c r="F205" s="30" t="s">
        <v>317</v>
      </c>
      <c r="G205" s="30">
        <f t="shared" ref="G205:G222" si="5">C205*1500</f>
        <v>1500</v>
      </c>
      <c r="H205" s="30" t="s">
        <v>138</v>
      </c>
      <c r="I205" s="36"/>
      <c r="J205" s="30"/>
      <c r="K205" s="47" t="s">
        <v>18</v>
      </c>
      <c r="L205" s="48"/>
    </row>
    <row r="206" s="1" customFormat="1" ht="14.25" spans="1:12">
      <c r="A206" s="32"/>
      <c r="B206" s="30" t="s">
        <v>318</v>
      </c>
      <c r="C206" s="30">
        <v>1</v>
      </c>
      <c r="D206" s="30" t="s">
        <v>15</v>
      </c>
      <c r="E206" s="30"/>
      <c r="F206" s="30" t="s">
        <v>319</v>
      </c>
      <c r="G206" s="30">
        <f t="shared" si="5"/>
        <v>1500</v>
      </c>
      <c r="H206" s="30" t="s">
        <v>138</v>
      </c>
      <c r="I206" s="36"/>
      <c r="J206" s="30"/>
      <c r="K206" s="47" t="s">
        <v>18</v>
      </c>
      <c r="L206" s="48"/>
    </row>
    <row r="207" s="1" customFormat="1" ht="14.25" spans="1:12">
      <c r="A207" s="32"/>
      <c r="B207" s="30" t="s">
        <v>320</v>
      </c>
      <c r="C207" s="30">
        <v>1</v>
      </c>
      <c r="D207" s="30" t="s">
        <v>15</v>
      </c>
      <c r="E207" s="30"/>
      <c r="F207" s="30" t="s">
        <v>321</v>
      </c>
      <c r="G207" s="30">
        <f t="shared" si="5"/>
        <v>1500</v>
      </c>
      <c r="H207" s="30" t="s">
        <v>138</v>
      </c>
      <c r="I207" s="36"/>
      <c r="J207" s="30"/>
      <c r="K207" s="47" t="s">
        <v>18</v>
      </c>
      <c r="L207" s="48"/>
    </row>
    <row r="208" s="1" customFormat="1" ht="14.25" spans="1:12">
      <c r="A208" s="32"/>
      <c r="B208" s="30" t="s">
        <v>320</v>
      </c>
      <c r="C208" s="30">
        <v>1</v>
      </c>
      <c r="D208" s="30" t="s">
        <v>15</v>
      </c>
      <c r="E208" s="30"/>
      <c r="F208" s="30" t="s">
        <v>322</v>
      </c>
      <c r="G208" s="30">
        <f t="shared" si="5"/>
        <v>1500</v>
      </c>
      <c r="H208" s="30" t="s">
        <v>138</v>
      </c>
      <c r="I208" s="36"/>
      <c r="J208" s="30"/>
      <c r="K208" s="47" t="s">
        <v>18</v>
      </c>
      <c r="L208" s="48"/>
    </row>
    <row r="209" s="1" customFormat="1" ht="14.25" spans="1:12">
      <c r="A209" s="32"/>
      <c r="B209" s="30" t="s">
        <v>323</v>
      </c>
      <c r="C209" s="30">
        <v>1</v>
      </c>
      <c r="D209" s="30" t="s">
        <v>15</v>
      </c>
      <c r="E209" s="30"/>
      <c r="F209" s="30" t="s">
        <v>324</v>
      </c>
      <c r="G209" s="30">
        <f t="shared" si="5"/>
        <v>1500</v>
      </c>
      <c r="H209" s="30" t="s">
        <v>138</v>
      </c>
      <c r="I209" s="36"/>
      <c r="J209" s="30"/>
      <c r="K209" s="47" t="s">
        <v>18</v>
      </c>
      <c r="L209" s="48"/>
    </row>
    <row r="210" s="1" customFormat="1" ht="14.25" spans="1:12">
      <c r="A210" s="32"/>
      <c r="B210" s="30" t="s">
        <v>304</v>
      </c>
      <c r="C210" s="30">
        <v>1</v>
      </c>
      <c r="D210" s="30" t="s">
        <v>15</v>
      </c>
      <c r="E210" s="30"/>
      <c r="F210" s="30" t="s">
        <v>325</v>
      </c>
      <c r="G210" s="30">
        <f t="shared" si="5"/>
        <v>1500</v>
      </c>
      <c r="H210" s="30" t="s">
        <v>138</v>
      </c>
      <c r="I210" s="36"/>
      <c r="J210" s="30"/>
      <c r="K210" s="47" t="s">
        <v>18</v>
      </c>
      <c r="L210" s="48"/>
    </row>
    <row r="211" s="1" customFormat="1" ht="14.25" spans="1:12">
      <c r="A211" s="32"/>
      <c r="B211" s="30" t="s">
        <v>146</v>
      </c>
      <c r="C211" s="30">
        <v>1</v>
      </c>
      <c r="D211" s="30" t="s">
        <v>15</v>
      </c>
      <c r="E211" s="30"/>
      <c r="F211" s="30" t="s">
        <v>298</v>
      </c>
      <c r="G211" s="30">
        <f t="shared" si="5"/>
        <v>1500</v>
      </c>
      <c r="H211" s="30" t="s">
        <v>138</v>
      </c>
      <c r="I211" s="36"/>
      <c r="J211" s="30"/>
      <c r="K211" s="47" t="s">
        <v>18</v>
      </c>
      <c r="L211" s="48"/>
    </row>
    <row r="212" s="1" customFormat="1" ht="14.25" spans="1:12">
      <c r="A212" s="32"/>
      <c r="B212" s="30" t="s">
        <v>150</v>
      </c>
      <c r="C212" s="30">
        <v>1</v>
      </c>
      <c r="D212" s="30" t="s">
        <v>15</v>
      </c>
      <c r="E212" s="30"/>
      <c r="F212" s="30">
        <v>9013</v>
      </c>
      <c r="G212" s="30">
        <f t="shared" si="5"/>
        <v>1500</v>
      </c>
      <c r="H212" s="30" t="s">
        <v>138</v>
      </c>
      <c r="I212" s="36"/>
      <c r="J212" s="30"/>
      <c r="K212" s="47" t="s">
        <v>18</v>
      </c>
      <c r="L212" s="48"/>
    </row>
    <row r="213" s="1" customFormat="1" ht="14.25" spans="1:12">
      <c r="A213" s="32"/>
      <c r="B213" s="30" t="s">
        <v>95</v>
      </c>
      <c r="C213" s="30">
        <v>1</v>
      </c>
      <c r="D213" s="30" t="s">
        <v>15</v>
      </c>
      <c r="E213" s="30"/>
      <c r="F213" s="30">
        <v>104</v>
      </c>
      <c r="G213" s="30">
        <f t="shared" si="5"/>
        <v>1500</v>
      </c>
      <c r="H213" s="30" t="s">
        <v>138</v>
      </c>
      <c r="I213" s="36"/>
      <c r="J213" s="30"/>
      <c r="K213" s="47" t="s">
        <v>18</v>
      </c>
      <c r="L213" s="48"/>
    </row>
    <row r="214" s="1" customFormat="1" ht="14.25" spans="1:12">
      <c r="A214" s="32"/>
      <c r="B214" s="30" t="s">
        <v>300</v>
      </c>
      <c r="C214" s="30">
        <v>1</v>
      </c>
      <c r="D214" s="30" t="s">
        <v>15</v>
      </c>
      <c r="E214" s="30"/>
      <c r="F214" s="30" t="s">
        <v>326</v>
      </c>
      <c r="G214" s="30">
        <f t="shared" si="5"/>
        <v>1500</v>
      </c>
      <c r="H214" s="30" t="s">
        <v>138</v>
      </c>
      <c r="I214" s="36"/>
      <c r="J214" s="30"/>
      <c r="K214" s="47" t="s">
        <v>18</v>
      </c>
      <c r="L214" s="48"/>
    </row>
    <row r="215" s="1" customFormat="1" ht="14.25" spans="1:12">
      <c r="A215" s="32"/>
      <c r="B215" s="30" t="s">
        <v>99</v>
      </c>
      <c r="C215" s="30">
        <v>1</v>
      </c>
      <c r="D215" s="30" t="s">
        <v>15</v>
      </c>
      <c r="E215" s="30"/>
      <c r="F215" s="30" t="s">
        <v>327</v>
      </c>
      <c r="G215" s="30">
        <f t="shared" si="5"/>
        <v>1500</v>
      </c>
      <c r="H215" s="30" t="s">
        <v>138</v>
      </c>
      <c r="I215" s="36"/>
      <c r="J215" s="30"/>
      <c r="K215" s="47" t="s">
        <v>18</v>
      </c>
      <c r="L215" s="48"/>
    </row>
    <row r="216" s="1" customFormat="1" ht="14.25" spans="1:12">
      <c r="A216" s="32"/>
      <c r="B216" s="30" t="s">
        <v>99</v>
      </c>
      <c r="C216" s="30">
        <v>1</v>
      </c>
      <c r="D216" s="30" t="s">
        <v>15</v>
      </c>
      <c r="E216" s="30"/>
      <c r="F216" s="30" t="s">
        <v>328</v>
      </c>
      <c r="G216" s="30">
        <f t="shared" si="5"/>
        <v>1500</v>
      </c>
      <c r="H216" s="30" t="s">
        <v>138</v>
      </c>
      <c r="I216" s="36"/>
      <c r="J216" s="30"/>
      <c r="K216" s="47" t="s">
        <v>18</v>
      </c>
      <c r="L216" s="48"/>
    </row>
    <row r="217" s="1" customFormat="1" ht="14.25" spans="1:12">
      <c r="A217" s="32"/>
      <c r="B217" s="30" t="s">
        <v>99</v>
      </c>
      <c r="C217" s="30">
        <v>1</v>
      </c>
      <c r="D217" s="30" t="s">
        <v>15</v>
      </c>
      <c r="E217" s="30"/>
      <c r="F217" s="30" t="s">
        <v>329</v>
      </c>
      <c r="G217" s="30">
        <f t="shared" si="5"/>
        <v>1500</v>
      </c>
      <c r="H217" s="30" t="s">
        <v>138</v>
      </c>
      <c r="I217" s="36"/>
      <c r="J217" s="30"/>
      <c r="K217" s="47" t="s">
        <v>18</v>
      </c>
      <c r="L217" s="48"/>
    </row>
    <row r="218" s="1" customFormat="1" ht="14.25" spans="1:12">
      <c r="A218" s="32"/>
      <c r="B218" s="30" t="s">
        <v>99</v>
      </c>
      <c r="C218" s="30">
        <v>1</v>
      </c>
      <c r="D218" s="30" t="s">
        <v>15</v>
      </c>
      <c r="E218" s="30"/>
      <c r="F218" s="30" t="s">
        <v>330</v>
      </c>
      <c r="G218" s="30">
        <f t="shared" si="5"/>
        <v>1500</v>
      </c>
      <c r="H218" s="30" t="s">
        <v>138</v>
      </c>
      <c r="I218" s="36"/>
      <c r="J218" s="30"/>
      <c r="K218" s="47" t="s">
        <v>18</v>
      </c>
      <c r="L218" s="48"/>
    </row>
    <row r="219" s="1" customFormat="1" ht="14.25" spans="1:12">
      <c r="A219" s="32"/>
      <c r="B219" s="30" t="s">
        <v>99</v>
      </c>
      <c r="C219" s="30">
        <v>1</v>
      </c>
      <c r="D219" s="30" t="s">
        <v>15</v>
      </c>
      <c r="E219" s="30"/>
      <c r="F219" s="30" t="s">
        <v>331</v>
      </c>
      <c r="G219" s="30">
        <f t="shared" si="5"/>
        <v>1500</v>
      </c>
      <c r="H219" s="30" t="s">
        <v>138</v>
      </c>
      <c r="I219" s="36"/>
      <c r="J219" s="30"/>
      <c r="K219" s="47" t="s">
        <v>18</v>
      </c>
      <c r="L219" s="48"/>
    </row>
    <row r="220" s="1" customFormat="1" ht="14.25" spans="1:12">
      <c r="A220" s="32"/>
      <c r="B220" s="30" t="s">
        <v>99</v>
      </c>
      <c r="C220" s="30">
        <v>1</v>
      </c>
      <c r="D220" s="30" t="s">
        <v>15</v>
      </c>
      <c r="E220" s="30"/>
      <c r="F220" s="30">
        <v>510</v>
      </c>
      <c r="G220" s="30">
        <f t="shared" si="5"/>
        <v>1500</v>
      </c>
      <c r="H220" s="30" t="s">
        <v>138</v>
      </c>
      <c r="I220" s="36"/>
      <c r="J220" s="30"/>
      <c r="K220" s="47" t="s">
        <v>18</v>
      </c>
      <c r="L220" s="48"/>
    </row>
    <row r="221" s="1" customFormat="1" ht="14.25" spans="1:12">
      <c r="A221" s="32"/>
      <c r="B221" s="30" t="s">
        <v>99</v>
      </c>
      <c r="C221" s="30">
        <v>1</v>
      </c>
      <c r="D221" s="30" t="s">
        <v>15</v>
      </c>
      <c r="E221" s="30"/>
      <c r="F221" s="30" t="s">
        <v>332</v>
      </c>
      <c r="G221" s="30">
        <f t="shared" si="5"/>
        <v>1500</v>
      </c>
      <c r="H221" s="30" t="s">
        <v>138</v>
      </c>
      <c r="I221" s="36"/>
      <c r="J221" s="30"/>
      <c r="K221" s="47" t="s">
        <v>18</v>
      </c>
      <c r="L221" s="48"/>
    </row>
    <row r="222" s="1" customFormat="1" ht="14.25" spans="1:12">
      <c r="A222" s="32"/>
      <c r="B222" s="30" t="s">
        <v>296</v>
      </c>
      <c r="C222" s="30">
        <v>1</v>
      </c>
      <c r="D222" s="30" t="s">
        <v>15</v>
      </c>
      <c r="E222" s="30"/>
      <c r="F222" s="30" t="s">
        <v>309</v>
      </c>
      <c r="G222" s="30">
        <f t="shared" si="5"/>
        <v>1500</v>
      </c>
      <c r="H222" s="30" t="s">
        <v>17</v>
      </c>
      <c r="I222" s="36"/>
      <c r="J222" s="30"/>
      <c r="K222" s="47" t="s">
        <v>18</v>
      </c>
      <c r="L222" s="48"/>
    </row>
    <row r="223" s="1" customFormat="1" ht="14.25" spans="1:12">
      <c r="A223" s="32"/>
      <c r="B223" s="37" t="s">
        <v>26</v>
      </c>
      <c r="C223" s="38"/>
      <c r="D223" s="38"/>
      <c r="E223" s="38"/>
      <c r="F223" s="38"/>
      <c r="G223" s="39"/>
      <c r="H223" s="37">
        <f>SUM(J205:J222)</f>
        <v>0</v>
      </c>
      <c r="I223" s="38"/>
      <c r="J223" s="38"/>
      <c r="K223" s="38"/>
      <c r="L223" s="48"/>
    </row>
    <row r="224" s="1" customFormat="1" ht="14.25" spans="1:12">
      <c r="A224" s="32"/>
      <c r="B224" s="30" t="s">
        <v>333</v>
      </c>
      <c r="C224" s="30">
        <v>1</v>
      </c>
      <c r="D224" s="30" t="s">
        <v>15</v>
      </c>
      <c r="E224" s="34"/>
      <c r="F224" s="30" t="s">
        <v>334</v>
      </c>
      <c r="G224" s="30">
        <f t="shared" ref="G224:G234" si="6">C224*1500</f>
        <v>1500</v>
      </c>
      <c r="H224" s="30" t="s">
        <v>138</v>
      </c>
      <c r="I224" s="47"/>
      <c r="J224" s="30"/>
      <c r="K224" s="47" t="s">
        <v>18</v>
      </c>
      <c r="L224" s="51"/>
    </row>
    <row r="225" s="1" customFormat="1" ht="14.25" spans="1:12">
      <c r="A225" s="32"/>
      <c r="B225" s="30" t="s">
        <v>163</v>
      </c>
      <c r="C225" s="30">
        <v>1</v>
      </c>
      <c r="D225" s="30" t="s">
        <v>15</v>
      </c>
      <c r="E225" s="34"/>
      <c r="F225" s="30" t="s">
        <v>335</v>
      </c>
      <c r="G225" s="30">
        <f t="shared" si="6"/>
        <v>1500</v>
      </c>
      <c r="H225" s="30" t="s">
        <v>138</v>
      </c>
      <c r="I225" s="47"/>
      <c r="J225" s="30"/>
      <c r="K225" s="47" t="s">
        <v>18</v>
      </c>
      <c r="L225" s="51"/>
    </row>
    <row r="226" s="1" customFormat="1" ht="14.25" spans="1:12">
      <c r="A226" s="32"/>
      <c r="B226" s="30" t="s">
        <v>318</v>
      </c>
      <c r="C226" s="30">
        <v>1</v>
      </c>
      <c r="D226" s="30" t="s">
        <v>15</v>
      </c>
      <c r="E226" s="34"/>
      <c r="F226" s="30" t="s">
        <v>176</v>
      </c>
      <c r="G226" s="30">
        <f t="shared" si="6"/>
        <v>1500</v>
      </c>
      <c r="H226" s="30" t="s">
        <v>138</v>
      </c>
      <c r="I226" s="47"/>
      <c r="J226" s="30"/>
      <c r="K226" s="47" t="s">
        <v>18</v>
      </c>
      <c r="L226" s="51"/>
    </row>
    <row r="227" s="1" customFormat="1" ht="14.25" spans="1:12">
      <c r="A227" s="32"/>
      <c r="B227" s="30" t="s">
        <v>99</v>
      </c>
      <c r="C227" s="30">
        <v>7</v>
      </c>
      <c r="D227" s="30" t="s">
        <v>15</v>
      </c>
      <c r="E227" s="34"/>
      <c r="F227" s="30">
        <v>300</v>
      </c>
      <c r="G227" s="30">
        <f t="shared" si="6"/>
        <v>10500</v>
      </c>
      <c r="H227" s="30" t="s">
        <v>138</v>
      </c>
      <c r="I227" s="47"/>
      <c r="J227" s="30"/>
      <c r="K227" s="47" t="s">
        <v>18</v>
      </c>
      <c r="L227" s="51"/>
    </row>
    <row r="228" s="1" customFormat="1" ht="14.25" spans="1:12">
      <c r="A228" s="32"/>
      <c r="B228" s="30" t="s">
        <v>99</v>
      </c>
      <c r="C228" s="30">
        <v>1</v>
      </c>
      <c r="D228" s="30" t="s">
        <v>15</v>
      </c>
      <c r="E228" s="34"/>
      <c r="F228" s="30" t="s">
        <v>329</v>
      </c>
      <c r="G228" s="30">
        <f t="shared" si="6"/>
        <v>1500</v>
      </c>
      <c r="H228" s="30" t="s">
        <v>138</v>
      </c>
      <c r="I228" s="47"/>
      <c r="J228" s="30"/>
      <c r="K228" s="47" t="s">
        <v>18</v>
      </c>
      <c r="L228" s="51"/>
    </row>
    <row r="229" s="1" customFormat="1" ht="14.25" spans="1:12">
      <c r="A229" s="32"/>
      <c r="B229" s="30" t="s">
        <v>99</v>
      </c>
      <c r="C229" s="30">
        <v>1</v>
      </c>
      <c r="D229" s="30" t="s">
        <v>15</v>
      </c>
      <c r="E229" s="34"/>
      <c r="F229" s="30" t="s">
        <v>316</v>
      </c>
      <c r="G229" s="30">
        <f t="shared" si="6"/>
        <v>1500</v>
      </c>
      <c r="H229" s="30" t="s">
        <v>138</v>
      </c>
      <c r="I229" s="47"/>
      <c r="J229" s="30"/>
      <c r="K229" s="47" t="s">
        <v>18</v>
      </c>
      <c r="L229" s="51"/>
    </row>
    <row r="230" s="1" customFormat="1" ht="14.25" spans="1:12">
      <c r="A230" s="32"/>
      <c r="B230" s="30" t="s">
        <v>99</v>
      </c>
      <c r="C230" s="30">
        <v>6</v>
      </c>
      <c r="D230" s="30" t="s">
        <v>15</v>
      </c>
      <c r="E230" s="34"/>
      <c r="F230" s="30" t="s">
        <v>141</v>
      </c>
      <c r="G230" s="30">
        <f t="shared" si="6"/>
        <v>9000</v>
      </c>
      <c r="H230" s="30" t="s">
        <v>138</v>
      </c>
      <c r="I230" s="47"/>
      <c r="J230" s="30"/>
      <c r="K230" s="47" t="s">
        <v>18</v>
      </c>
      <c r="L230" s="51"/>
    </row>
    <row r="231" s="1" customFormat="1" ht="14.25" spans="1:12">
      <c r="A231" s="32"/>
      <c r="B231" s="30" t="s">
        <v>150</v>
      </c>
      <c r="C231" s="30">
        <v>1</v>
      </c>
      <c r="D231" s="30" t="s">
        <v>15</v>
      </c>
      <c r="E231" s="34"/>
      <c r="F231" s="30">
        <v>9013</v>
      </c>
      <c r="G231" s="30">
        <f t="shared" si="6"/>
        <v>1500</v>
      </c>
      <c r="H231" s="30" t="s">
        <v>138</v>
      </c>
      <c r="I231" s="47"/>
      <c r="J231" s="30"/>
      <c r="K231" s="47" t="s">
        <v>18</v>
      </c>
      <c r="L231" s="51"/>
    </row>
    <row r="232" s="1" customFormat="1" ht="14.25" spans="1:12">
      <c r="A232" s="32"/>
      <c r="B232" s="30" t="s">
        <v>146</v>
      </c>
      <c r="C232" s="30">
        <v>15</v>
      </c>
      <c r="D232" s="30" t="s">
        <v>15</v>
      </c>
      <c r="E232" s="34"/>
      <c r="F232" s="30" t="s">
        <v>298</v>
      </c>
      <c r="G232" s="30">
        <f t="shared" si="6"/>
        <v>22500</v>
      </c>
      <c r="H232" s="30" t="s">
        <v>138</v>
      </c>
      <c r="I232" s="47"/>
      <c r="J232" s="30"/>
      <c r="K232" s="47" t="s">
        <v>18</v>
      </c>
      <c r="L232" s="51"/>
    </row>
    <row r="233" s="1" customFormat="1" ht="14.25" spans="1:12">
      <c r="A233" s="32"/>
      <c r="B233" s="30" t="s">
        <v>160</v>
      </c>
      <c r="C233" s="30">
        <v>9</v>
      </c>
      <c r="D233" s="30" t="s">
        <v>15</v>
      </c>
      <c r="E233" s="34"/>
      <c r="F233" s="30" t="s">
        <v>313</v>
      </c>
      <c r="G233" s="30">
        <f t="shared" si="6"/>
        <v>13500</v>
      </c>
      <c r="H233" s="30" t="s">
        <v>138</v>
      </c>
      <c r="I233" s="47"/>
      <c r="J233" s="30"/>
      <c r="K233" s="47" t="s">
        <v>18</v>
      </c>
      <c r="L233" s="51"/>
    </row>
    <row r="234" s="1" customFormat="1" ht="14.25" spans="1:12">
      <c r="A234" s="32"/>
      <c r="B234" s="30" t="s">
        <v>296</v>
      </c>
      <c r="C234" s="30">
        <v>1</v>
      </c>
      <c r="D234" s="30" t="s">
        <v>15</v>
      </c>
      <c r="E234" s="34"/>
      <c r="F234" s="30" t="s">
        <v>297</v>
      </c>
      <c r="G234" s="30">
        <f t="shared" si="6"/>
        <v>1500</v>
      </c>
      <c r="H234" s="30" t="s">
        <v>17</v>
      </c>
      <c r="I234" s="47"/>
      <c r="J234" s="30"/>
      <c r="K234" s="47" t="s">
        <v>18</v>
      </c>
      <c r="L234" s="51"/>
    </row>
    <row r="235" s="1" customFormat="1" ht="14.25" spans="1:12">
      <c r="A235" s="33"/>
      <c r="B235" s="35" t="s">
        <v>26</v>
      </c>
      <c r="C235" s="35"/>
      <c r="D235" s="35"/>
      <c r="E235" s="35"/>
      <c r="F235" s="35"/>
      <c r="G235" s="35"/>
      <c r="H235" s="35">
        <f>SUM(J224:J234)</f>
        <v>0</v>
      </c>
      <c r="I235" s="35"/>
      <c r="J235" s="35"/>
      <c r="K235" s="35"/>
      <c r="L235" s="51"/>
    </row>
    <row r="236" ht="18" spans="1:12">
      <c r="A236" s="49" t="s">
        <v>336</v>
      </c>
      <c r="B236" s="49"/>
      <c r="C236" s="49"/>
      <c r="D236" s="49"/>
      <c r="E236" s="49"/>
      <c r="F236" s="49"/>
      <c r="G236" s="49"/>
      <c r="H236" s="35">
        <f>+H12+H30+H38+H62+H75+H96+H129+H131+H133+H135+H141+H138+H144+H148+H163+H176+H188+H204+H223+H235</f>
        <v>0</v>
      </c>
      <c r="I236" s="35"/>
      <c r="J236" s="35"/>
      <c r="K236" s="35"/>
      <c r="L236" s="52"/>
    </row>
  </sheetData>
  <sheetProtection formatCells="0" insertHyperlinks="0" autoFilter="0"/>
  <autoFilter xmlns:etc="http://www.wps.cn/officeDocument/2017/etCustomData" ref="A3:L236" etc:filterBottomFollowUsedRange="0">
    <extLst/>
  </autoFilter>
  <mergeCells count="56">
    <mergeCell ref="A1:L1"/>
    <mergeCell ref="A2:L2"/>
    <mergeCell ref="B12:G12"/>
    <mergeCell ref="H12:K12"/>
    <mergeCell ref="B30:G30"/>
    <mergeCell ref="H30:K30"/>
    <mergeCell ref="B38:G38"/>
    <mergeCell ref="H38:K38"/>
    <mergeCell ref="B62:G62"/>
    <mergeCell ref="H62:K62"/>
    <mergeCell ref="B75:G75"/>
    <mergeCell ref="H75:K75"/>
    <mergeCell ref="B96:G96"/>
    <mergeCell ref="H96:K96"/>
    <mergeCell ref="B129:G129"/>
    <mergeCell ref="H129:K129"/>
    <mergeCell ref="B131:G131"/>
    <mergeCell ref="H131:K131"/>
    <mergeCell ref="B133:G133"/>
    <mergeCell ref="H133:K133"/>
    <mergeCell ref="B135:G135"/>
    <mergeCell ref="H135:K135"/>
    <mergeCell ref="B138:G138"/>
    <mergeCell ref="H138:K138"/>
    <mergeCell ref="B141:G141"/>
    <mergeCell ref="H141:K141"/>
    <mergeCell ref="B144:G144"/>
    <mergeCell ref="H144:K144"/>
    <mergeCell ref="B148:G148"/>
    <mergeCell ref="H148:K148"/>
    <mergeCell ref="B163:G163"/>
    <mergeCell ref="H163:K163"/>
    <mergeCell ref="B176:G176"/>
    <mergeCell ref="H176:K176"/>
    <mergeCell ref="B188:G188"/>
    <mergeCell ref="H188:K188"/>
    <mergeCell ref="B204:G204"/>
    <mergeCell ref="H204:K204"/>
    <mergeCell ref="B223:G223"/>
    <mergeCell ref="H223:K223"/>
    <mergeCell ref="B235:G235"/>
    <mergeCell ref="H235:K235"/>
    <mergeCell ref="A236:G236"/>
    <mergeCell ref="H236:K236"/>
    <mergeCell ref="A4:A12"/>
    <mergeCell ref="A13:A30"/>
    <mergeCell ref="A31:A38"/>
    <mergeCell ref="A39:A96"/>
    <mergeCell ref="A97:A133"/>
    <mergeCell ref="A134:A138"/>
    <mergeCell ref="A139:A144"/>
    <mergeCell ref="A145:A148"/>
    <mergeCell ref="A149:A163"/>
    <mergeCell ref="A164:A235"/>
    <mergeCell ref="L32:L33"/>
    <mergeCell ref="L34:L36"/>
  </mergeCells>
  <hyperlinks>
    <hyperlink ref="K32" r:id="rId1" display="https://item.taobao.com/item.htm?abbucket=18&amp;id=530532892349&amp;ns=1&amp;pisk=gsDonn66JbPWhi0OyqyWTGB4-e4hPgwQN2BLJJUegrzfeWzpN2VnJqNEe8n-oyut-kH-pvcfKciIe3wpV8i7dJ89WdLtV0wI82meIY243lm44gzeM-8R0JvvWdptVQr7pm8teXdDPlqOLJPzaiW4llEP42PP0-zbAk7zYT-m0ra4YkrFUKz4VlWzY2rzumrTAk7FaWz40uU48JyE8mlORgz76Sk2yZOsz8DMaYquZPozz0n-3NPPN0acBOMmwW4NBrXFLxqrcjRLYOAL7fa86lg2HT2n0k006bYGE2mEfXPmKa--7DcmR8H2Y_zZw4FKeSvNooGq2XkSrMXUVYHTtPNDY9NL3AFZ_4jBfmyzY2NspF67zDosCfeMENZogc2c4XCV_FhNd3lpu61QaoZ0WOBGGFhkzxhvmnfNO7rb4D-Dm6M_aoZ0WnxcsvVzcuoF.&amp;priceTId=213e35f817350107813423004e3a1e&amp;spm=a21n57.1.hoverItem.1&amp;utparam=%7B%22aplus_abtest%22%3A%2263407a9e49f4662fe84c07482543e12b%22%7D&amp;xxc=taobaoSearch&amp;skuId=3170969294094"/>
    <hyperlink ref="K134" r:id="rId2" display="https://detail.tmall.com/item.htm?detail_redpacket_pop=true&amp;id=671245099052&amp;ltk2=174964212246824hlgkw7l817tilh1qp1fx&amp;ns=1&amp;priceTId=214782ca17496420743516581e1bc4&amp;query=%E7%94%B5%E5%8A%9B%E5%8F%98%E5%8E%8B%E5%99%A8&amp;skuId=4823139368026&amp;spm=a21n57.1.hoverItem.24&amp;utparam=%7B%22aplus_abtest%22%3A%22a4fd8b1f327ecc3db355f86219b88d8f%22%7D&amp;xxc=ad_ztc"/>
    <hyperlink ref="K139" r:id="rId3" display="https://detail.tmall.com/item.htm?detail_redpacket_pop=true&amp;id=672559303975&amp;ltk2=1749651395247gznf51ka79gmj1c7iugkja&amp;ns=1&amp;priceTId=2147820217496513689527295e26e7&amp;query=%E8%BD%AC%E9%80%9F%E6%B5%8B%E9%87%8F%E4%BB%AA&amp;skuId=4835828460972&amp;spm=a21n57.1.hoverItem.1&amp;utparam=%7B%22aplus_abtest%22%3A%228d40b4e57e886e72ba5350536c65362e%22%7D&amp;xxc=ad_ztc"/>
    <hyperlink ref="K140" r:id="rId4" display="https://detail.tmall.com/item.htm?detail_redpacket_pop=true&amp;id=743110545539&amp;ltk2=1749649436345ux1flyxw9cgiuiyjmt6sz&amp;ns=1&amp;priceTId=214782fe17496494338935789e1207&amp;query=%E7%94%B5%E7%AC%94&amp;skuId=5583424511158&amp;spm=a21n57.1.hoverItem.1&amp;utparam=%7B%22aplus_abtest%22%3A%22ef33d4e995ecceafbc25f0c00e680429%22%7D&amp;xxc=ad_ztc"/>
    <hyperlink ref="K136" r:id="rId5" display="https://item.taobao.com/item.htm?abbucket=1&amp;detail_redpacket_pop=true&amp;id=568256682192&amp;ltk2=17496504941124klj4fy1xnmikzbv8bts1&amp;ns=1&amp;priceTId=2147825417496503695205906e20f5&amp;query=%E5%A4%A9%E7%85%8C%E6%8E%A5%E7%BA%BF%E7%AB%AF%E5%AD%90&amp;skuId=3795575634365&amp;spm=a21n57.1.hoverItem.3&amp;utparam=%7B%22aplus_abtest%22%3A%2211394887a3a6a472bc702ae99a1e8ad4%22%7D&amp;xxc=taobaoSearch"/>
    <hyperlink ref="K137" r:id="rId6" display="https://item.taobao.com/item.htm?abbucket=1&amp;detail_redpacket_pop=true&amp;id=826199170105&amp;ltk2=1749650716631i13hwio9bceo3cb015qd&amp;ns=1&amp;priceTId=2147825417496503695205906e20f5&amp;query=%E5%A4%A9%E7%85%8C%E6%8E%A5%E7%BA%BF%E7%AB%AF%E5%AD%90&amp;skuId=5716151626875&amp;spm=a21n57.1.hoverItem.2&amp;utparam=%7B%22aplus_abtest%22%3A%223a599b49dc245518730c8cfd9f3ebc8f%22%7D&amp;xxc=taobaoSearch"/>
    <hyperlink ref="K142" r:id="rId7" display="https://item.taobao.com/item.htm?abbucket=1&amp;detail_redpacket_pop=true&amp;id=929440803015&amp;ltk2=1749652109677x50gyxr7flfb95faselw59&amp;ns=1&amp;priceTId=213e078417496520050253592e1a8a&amp;query=%E7%94%B5%E6%9C%BA%E6%8B%86%E6%9C%BA&amp;spm=a21n57.1.hoverItem.49&amp;utparam=%7B%22aplus_abtest%22%3A%2276575d83be9f8de5caf16ef1eff9a7d7%22%7D&amp;xxc=taobaoSearch"/>
    <hyperlink ref="K143" r:id="rId8" display="https://detail.tmall.com/item.htm?abbucket=1&amp;detail_redpacket_pop=true&amp;id=803784493393&amp;ltk2=174965260881309ctiqxfdqlsklxo71q3zac&amp;ns=1&amp;priceTId=2147801d17496525802593077e1da1&amp;query=%E8%BD%AC%E7%9F%A9%E6%B5%8B%E8%AF%95%E4%BB%AA&amp;spm=a21n57.1.hoverItem.9&amp;utparam=%7B%22aplus_abtest%22%3A%22933f098e73b55cdffdaab6dc0ec5cf8b%22%7D&amp;xxc=taobaoSearch&amp;skuId=5472204289167"/>
    <hyperlink ref="K151" r:id="rId9" display="https://detail.tmall.com/item.htm?abbucket=13&amp;id=688666143995&amp;ns=1&amp;skuId=5191363139711&amp;spm=a21n57.1.0.0.7f50523ci9pCmj"/>
    <hyperlink ref="K152" r:id="rId10" display="https://detail.tmall.com/item.htm?abbucket=17&amp;id=670560515958&amp;ns=1&amp;spm=a230r.1.14.1.42c03285Zl1GeH&amp;skuId=4818693464299天猫"/>
    <hyperlink ref="K153" r:id="rId11" display="https://detail.tmall.com/item.htm?spm=a21n57.1.item.192.3e9b523cSHGuo3&amp;priceTId=2150441617194581413068201e053c&amp;utparam=%7B%22aplus_abtest%22:%22507ba5f9de5e68dd870e324ec5bfa222%22%7D&amp;id=796393672556&amp;ns=1&amp;abbucket=1&amp;skuId=5602697643724"/>
    <hyperlink ref="K155" r:id="rId12" display="https://item.taobao.com/item.htm?spm=a21n57.1.item.92.104d523cOrIp8V&amp;priceTId=2150402617194711800708581ec269&amp;utparam=%7B%22aplus_abtest%22:%2253329fd42d9cc4cc550827ca15bcf79d%22%7D&amp;id=565496918907&amp;ns=1&amp;abbucket=1&amp;skuId=3747980439862"/>
    <hyperlink ref="K149" r:id="rId13" display="https://item.jd.com/4311178.html#crumb-wrap"/>
    <hyperlink ref="K156" r:id="rId14" display="https://detail.tmall.com/item.htm?abbucket=6&amp;detail_redpacket_pop=true&amp;id=17701277076&amp;ltk2=1749195590778jjihmr3510ok4byogmyif&amp;ns=1&amp;priceTId=undefined&amp;query=%E7%BD%91%E7%BB%9C%E8%BD%AC%E6%8E%A5%E5%A4%B4&amp;skuId=5447918602693&amp;spm=a21n57.1.hoverItem.20&amp;utparam=%7B%22aplus_abtest%22%3A%22a4c2564ed07fb8d509d2c25758d79c21%22%7D&amp;xxc=taobaoSearch"/>
    <hyperlink ref="K150" r:id="rId15" display="https://item.taobao.com/item.htm?id=630188357051" tooltip="https://item.taobao.com/item.htm?id=630188357051"/>
    <hyperlink ref="K161" r:id="rId16" display="https://item.taobao.com/item.htm?detail_redpacket_pop=true&amp;id=669668892814&amp;ltk2=1749438509081yeembhf0isdyx06c32ks&amp;ns=1&amp;priceTId=undefined&amp;query=%E6%A2%AF%E5%AD%90&amp;skuId=4819977880638&amp;spm=a21n57.1.hoverItem.10&amp;utparam=%7B%22aplus_abtest%22%3A%22faa7b80c21e8ec4ebd59ea84df29a923%22%7D&amp;xxc=ad_ztc"/>
    <hyperlink ref="K160" r:id="rId17" display="https://detail.tmall.com/item.htm?detail_redpacket_pop=true&amp;id=677204085613&amp;ltk2=1750061382387a6vbs8le5y8azmgb4xbxkk&amp;ns=1&amp;priceTId=undefined&amp;query=%E7%94%B5%E7%BA%BF%E5%9B%BA%E5%AE%9A%E5%99%A8&amp;skuId=4866044465854&amp;spm=a21n57.1.hoverItem.1&amp;utparam=%7B%22aplus_abtest%22%3A%228395ff0981656b51222162da0696d68d%22%7D&amp;xxc=ad_ztc"/>
    <hyperlink ref="K35" r:id="rId18" display="https://item.taobao.com/item.htm?ali_refid=a3_430582_1006%3A1123950562%3AN%3A5lvVPAPydilKv%2Fa384mHuA%3D%3D%3A11545f182a1e71d7355d3fa8e715b569&amp;ali_trackid=1_11545f182a1e71d7355d3fa8e715b569&amp;id=598892205116&amp;spm=a230r.1.14.3&amp;skuId=4610174451380"/>
  </hyperlinks>
  <pageMargins left="0.0784722222222222" right="0.0784722222222222" top="0.275" bottom="0.0784722222222222" header="0.5" footer="0.5"/>
  <pageSetup paperSize="9" scale="5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h y p e r l i n k s > < h y p e r l i n k   r e f = " Q 3 1 " > < h y p e r s u b l i n k   p o s = " 0 "   l e n g t h = " 1 0 4 "   d i s p l a y = " h t t p s : / / i t e m . t a o b a o . c o m / i t e m . h t m ? s p m = a 2 1 n 5 7 . 1 . 0 . 0 . 3 c b c 5 2 3 c R t n y 2 B & a m p ; i d = 6 5 3 7 4 8 4 5 3 3 7 0 & a m p ; n s = 1 & a m p ; a b b u c k e t = 1 3 # d e t a i l "   a d d r e s s = " h t t p s : / / i t e m . t a o b a o . c o m / i t e m . h t m ? s p m = a 2 1 n 5 7 . 1 . 0 . 0 . 3 c b c 5 2 3 c R t n y 2 B & a m p ; i d = 6 5 3 7 4 8 4 5 3 3 7 0 & a m p ; n s = 1 & a m p ; a b b u c k e t = 1 3 # d e t a i l "   s u b a d d r e s s = " "   s c r e e n T i p = " "   l i n k r u n s t y p e = " L R T U R L " / > < / h y p e r l i n k > < h y p e r l i n k   r e f = " Q 3 3 " > < h y p e r s u b l i n k   p o s = " 0 "   l e n g t h = " 6 9 6 "   d i s p l a y = " h t t p s : / / i t e m . t a o b a o . c o m / i t e m . h t m ? a b b u c k e t = 1 8 & a m p ; i d = 5 3 0 5 3 2 8 9 2 3 4 9 & a m p ; n s = 1 & a m p ; p i s k = g s D o n n 6 6 J b P W h i 0 O y q y W T G B 4 - e 4 h P g w Q N 2 B L J J U e g r z f e W z p N 2 V n J q N E e 8 n - o y u t - k H - p v c f K c i I e 3 w p V 8 i 7 d J 8 9 W d L t V 0 w I 8 2 m e I Y 2 4 3 l m 4 4 g z e M - 8 R 0 J v v W d p t V Q r 7 p m 8 t e X d D P l q O L J P z a i W 4 l l E P 4 2 P P 0 - z b A k 7 z Y T - m 0 r a 4 Y k r F U K z 4 V l W z Y 2 r z u m r T A k 7 F a W z 4 0 u U 4 8 J y E 8 m l O R g z 7 6 S k 2 y Z O s z 8 D M a Y q u Z P o z z 0 n - 3 N P P N 0 a c B O M m w W 4 N B r X F L x q r c j R L Y O A L 7 f a 8 6 l g 2 H T 2 n 0 k 0 0 6 b Y G E 2 m E f X P m K a - - 7 D c m R 8 H 2 Y _ z Z w 4 F K e S v N o o G q 2 X k S r M X U V Y H T t P N D Y 9 N L 3 A F Z _ 4 j B f m y z Y 2 N s p F 6 7 z D o s C f e M E N Z o g c 2 c 4 X C V _ F h N d 3 l p u 6 1 Q a o Z 0 W O B G G F h k z x h v m n f N O 7 r b 4 D - D m 6 M _ a o Z 0 W n x c s v V z c u o F . & a m p ; p r i c e T I d = 2 1 3 e 3 5 f 8 1 7 3 5 0 1 0 7 8 1 3 4 2 3 0 0 4 e 3 a 1 e & a m p ; s p m = a 2 1 n 5 7 . 1 . h o v e r I t e m . 1 & a m p ; u t p a r a m = % 7 B % 2 2 a p l u s _ a b t e s t % 2 2 % 3 A % 2 2 6 3 4 0 7 a 9 e 4 9 f 4 6 6 2 f e 8 4 c 0 7 4 8 2 5 4 3 e 1 2 b % 2 2 % 7 D & a m p ; x x c = t a o b a o S e a r c h & a m p ; s k u I d = 3 1 7 0 9 6 9 2 9 4 0 9 4 "   a d d r e s s = " h t t p s : / / i t e m . t a o b a o . c o m / i t e m . h t m ? a b b u c k e t = 1 8 & a m p ; i d = 5 3 0 5 3 2 8 9 2 3 4 9 & a m p ; n s = 1 & a m p ; p i s k = g s D o n n 6 6 J b P W h i 0 O y q y W T G B 4 - e 4 h P g w Q N 2 B L J J U e g r z f e W z p N 2 V n J q N E e 8 n - o y u t - k H - p v c f K c i I e 3 w p V 8 i 7 d J 8 9 W d L t V 0 w I 8 2 m e I Y 2 4 3 l m 4 4 g z e M - 8 R 0 J v v W d p t V Q r 7 p m 8 t e X d D P l q O L J P z a i W 4 l l E P 4 2 P P 0 - z b A k 7 z Y T - m 0 r a 4 Y k r F U K z 4 V l W z Y 2 r z u m r T A k 7 F a W z 4 0 u U 4 8 J y E 8 m l O R g z 7 6 S k 2 y Z O s z 8 D M a Y q u Z P o z z 0 n - 3 N P P N 0 a c B O M m w W 4 N B r X F L x q r c j R L Y O A L 7 f a 8 6 l g 2 H T 2 n 0 k 0 0 6 b Y G E 2 m E f X P m K a - - 7 D c m R 8 H 2 Y _ z Z w 4 F K e S v N o o G q 2 X k S r M X U V Y H T t P N D Y 9 N L 3 A F Z _ 4 j B f m y z Y 2 N s p F 6 7 z D o s C f e M E N Z o g c 2 c 4 X C V _ F h N d 3 l p u 6 1 Q a o Z 0 W O B G G F h k z x h v m n f N O 7 r b 4 D - D m 6 M _ a o Z 0 W n x c s v V z c u o F . & a m p ; p r i c e T I d = 2 1 3 e 3 5 f 8 1 7 3 5 0 1 0 7 8 1 3 4 2 3 0 0 4 e 3 a 1 e & a m p ; s p m = a 2 1 n 5 7 . 1 . h o v e r I t e m . 1 & a m p ; u t p a r a m = { & q u o t ; a p l u s _ a b t e s t & q u o t ; : & q u o t ; 6 3 4 0 7 a 9 e 4 9 f 4 6 6 2 f e 8 4 c 0 7 4 8 2 5 4 3 e 1 2 b & q u o t ; } & a m p ; x x c = t a o b a o S e a r c h & a m p ; s k u I d = 3 1 7 0 9 6 9 2 9 4 0 9 4 "   s u b a d d r e s s = " "   s c r e e n T i p = " "   l i n k r u n s t y p e = " L R T U R L " / > < / h y p e r l i n k > < h y p e r l i n k   r e f = " Q 3 4 " > < h y p e r s u b l i n k   p o s = " 0 "   l e n g t h = " 9 8 "   d i s p l a y = " h t t p s : / / d e t a i l . t m a l l . c o m / i t e m . h t m ? a b b u c k e t = 1 3 & a m p ; i d = 6 6 4 6 8 4 1 4 1 4 6 6 & a m p ; n s = 1 & a m p ; s p m = a 2 1 n 5 7 . 1 . 0 . 0 . 3 c b c 5 2 3 c R t n y 2 B "   a d d r e s s = " h t t p s : / / d e t a i l . t m a l l . c o m / i t e m . h t m ? a b b u c k e t = 1 3 & a m p ; i d = 6 6 4 6 8 4 1 4 1 4 6 6 & a m p ; n s = 1 & a m p ; s p m = a 2 1 n 5 7 . 1 . 0 . 0 . 3 c b c 5 2 3 c R t n y 2 B "   s u b a d d r e s s = " "   s c r e e n T i p = " "   l i n k r u n s t y p e = " L R T U R L " / > < / h y p e r l i n k > < h y p e r l i n k   r e f = " Q 3 5 " > < h y p e r s u b l i n k   p o s = " 0 "   l e n g t h = " 1 1 7 "   d i s p l a y = " h t t p s : / / i t e m . t a o b a o . c o m / i t e m . h t m ? a b b u c k e t = 1 3 & a m p ; i d = 6 5 0 9 7 0 5 1 4 0 8 1 & a m p ; n s = 1 & a m p ; s k u I d = 5 2 8 6 7 2 7 1 9 6 4 5 6 & a m p ; s p m = a 2 1 n 5 7 . 1 . 0 . 0 . 3 c b c 5 2 3 c R t n y 2 B "   a d d r e s s = " h t t p s : / / i t e m . t a o b a o . c o m / i t e m . h t m ? a b b u c k e t = 1 3 & a m p ; i d = 6 5 0 9 7 0 5 1 4 0 8 1 & a m p ; n s = 1 & a m p ; s k u I d = 5 2 8 6 7 2 7 1 9 6 4 5 6 & a m p ; s p m = a 2 1 n 5 7 . 1 . 0 . 0 . 3 c b c 5 2 3 c R t n y 2 B "   s u b a d d r e s s = " "   s c r e e n T i p = " "   l i n k r u n s t y p e = " L R T U R L " / > < / h y p e r l i n k > < h y p e r l i n k   r e f = " Q 3 6 " > < h y p e r s u b l i n k   p o s = " 0 "   l e n g t h = " 2 4 2 "   d i s p l a y = " h t t p s : / / i t e m . t a o b a o . c o m / i t e m . h t m ? a l i _ r e f i d = a 3 _ 4 3 0 5 8 2 _ 1 0 0 6 % 3 A 1 1 2 3 9 5 0 5 6 2 % 3 A N % 3 A 5 l v V P A P y d i l K v % 2 F a 3 8 4 m H u A % 3 D % 3 D % 3 A 1 1 5 4 5 f 1 8 2 a 1 e 7 1 d 7 3 5 5 d 3 f a 8 e 7 1 5 b 5 6 9 & a m p ; a l i _ t r a c k i d = 1 _ 1 1 5 4 5 f 1 8 2 a 1 e 7 1 d 7 3 5 5 d 3 f a 8 e 7 1 5 b 5 6 9 & a m p ; i d = 5 9 8 8 9 2 2 0 5 1 1 6 & a m p ; s p m = a 2 3 0 r . 1 . 1 4 . 3 & a m p ; s k u I d = 4 6 1 0 1 7 4 4 5 1 3 8 0 "   a d d r e s s = " h t t p s : / / i t e m . t a o b a o . c o m / i t e m . h t m ? a l i _ r e f i d = a 3 _ 4 3 0 5 8 2 _ 1 0 0 6 : 1 1 2 3 9 5 0 5 6 2 : N : 5 l v V P A P y d i l K v / a 3 8 4 m H u A = = : 1 1 5 4 5 f 1 8 2 a 1 e 7 1 d 7 3 5 5 d 3 f a 8 e 7 1 5 b 5 6 9 & a m p ; a l i _ t r a c k i d = 1 _ 1 1 5 4 5 f 1 8 2 a 1 e 7 1 d 7 3 5 5 d 3 f a 8 e 7 1 5 b 5 6 9 & a m p ; i d = 5 9 8 8 9 2 2 0 5 1 1 6 & a m p ; s p m = a 2 3 0 r . 1 . 1 4 . 3 & a m p ; s k u I d = 4 6 1 0 1 7 4 4 5 1 3 8 0 "   s u b a d d r e s s = " "   s c r e e n T i p = " "   l i n k r u n s t y p e = " L R T U R L " / > < / h y p e r l i n k > < h y p e r l i n k   r e f = " Q 3 7 " > < h y p e r s u b l i n k   p o s = " 0 "   l e n g t h = " 9 8 "   d i s p l a y = " h t t p s : / / d e t a i l . t m a l l . c o m / i t e m . h t m ? a b b u c k e t = 1 3 & a m p ; i d = 5 7 5 4 3 8 9 2 3 5 1 7 & a m p ; n s = 1 & a m p ; s p m = a 2 1 n 5 7 . 1 . 0 . 0 . 3 c b c 5 2 3 c R t n y 2 B "   a d d r e s s = " h t t p s : / / d e t a i l . t m a l l . c o m / i t e m . h t m ? a b b u c k e t = 1 3 & a m p ; i d = 5 7 5 4 3 8 9 2 3 5 1 7 & a m p ; n s = 1 & a m p ; s p m = a 2 1 n 5 7 . 1 . 0 . 0 . 3 c b c 5 2 3 c R t n y 2 B "   s u b a d d r e s s = " "   s c r e e n T i p = " "   l i n k r u n s t y p e = " L R T U R L " / > < / h y p e r l i n k > < h y p e r l i n k   r e f = " S 1 3 1 " > < h y p e r s u b l i n k   p o s = " 4 "   l e n g t h = " 8 4 "   d i s p l a y = " h t t p s : / / d e t a i l . 1 6 8 8 . c o m / o f f e r / 6 9 6 8 1 4 5 2 3 6 7 2 . h t m l ? s p m = a 2 6 1 b . 2 1 8 7 5 9 3 . 0 . 0 . 7 f 0 e 2 8 3 0 E 9 k u g x "   a d d r e s s = " h t t p s : / / d e t a i l . 1 6 8 8 . c o m / o f f e r / 6 9 6 8 1 4 5 2 3 6 7 2 . h t m l ? s p m = a 2 6 1 b . 2 1 8 7 5 9 3 . 0 . 0 . 7 f 0 e 2 8 3 0 E 9 k u g x "   s u b a d d r e s s = " "   s c r e e n T i p = " "   l i n k r u n s t y p e = " L R T U R L " / > < / h y p e r l i n k > < h y p e r l i n k   r e f = " S 1 3 3 " > < h y p e r s u b l i n k   p o s = " 0 "   l e n g t h = " 8 8 "   d i s p l a y = " ��NQ@Wh t t p s : / / d e t a i l . 1 6 8 8 . c o m / o f f e r / 8 0 1 7 0 1 6 0 1 7 2 5 . h t m l ? s p m = a 2 6 1 b . 2 1 8 7 5 9 3 . 0 . 0 . 6 a 1 7 3 7 a 5 t L m j B D "   a d d r e s s = " h t t p s : / / d e t a i l . 1 6 8 8 . c o m / o f f e r / 8 0 1 7 0 1 6 0 1 7 2 5 . h t m l ? s p m = a 2 6 1 b . 2 1 8 7 5 9 3 . 0 . 0 . 6 a 1 7 3 7 a 5 t L m j B D "   s u b a d d r e s s = " "   s c r e e n T i p = " "   l i n k r u n s t y p e = " L R T U R L " / > < / h y p e r l i n k > < / h y p e r l i n k s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WWO_wpscloud_20250606004335-c1ee60194f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玉玉金金</cp:lastModifiedBy>
  <dcterms:created xsi:type="dcterms:W3CDTF">2025-06-13T14:17:00Z</dcterms:created>
  <dcterms:modified xsi:type="dcterms:W3CDTF">2025-07-04T06:14:36Z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F4569F2E943AC6016EC24B68F8AFA5A9_41</vt:lpwstr>
  </property>
  <property fmtid="{D5CDD505-2E9C-101B-9397-08002B2CF9AE}" pid="3" name="KSOProductBuildVer">
    <vt:lpwstr>2052-12.1.0.21915</vt:lpwstr>
  </property>
</Properties>
</file>