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tabRatio="854"/>
  </bookViews>
  <sheets>
    <sheet name="工程量清单" sheetId="34" r:id="rId1"/>
  </sheets>
  <definedNames>
    <definedName name="_xlnm._FilterDatabase" localSheetId="0" hidden="1">工程量清单!$A$2:$I$24</definedName>
    <definedName name="_xlnm.Print_Area" localSheetId="0">工程量清单!$A$1:$I$24</definedName>
    <definedName name="_xlnm.Print_Titles" localSheetId="0">工程量清单!$1:$2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<sst xmlns="http://schemas.openxmlformats.org/spreadsheetml/2006/main" count="93" uniqueCount="68">
  <si>
    <t>南昌工学院敏行楼综合改造和综合布线项目工程清单报价表</t>
  </si>
  <si>
    <t>序号</t>
  </si>
  <si>
    <t>项目名称</t>
  </si>
  <si>
    <t>项目特征</t>
  </si>
  <si>
    <t>计算规则</t>
  </si>
  <si>
    <t>单位</t>
  </si>
  <si>
    <t>工程量</t>
  </si>
  <si>
    <t>含税综合单价（元）</t>
  </si>
  <si>
    <t>含税合计
（元）</t>
  </si>
  <si>
    <t>备注</t>
  </si>
  <si>
    <t>一</t>
  </si>
  <si>
    <t>综合改造工程</t>
  </si>
  <si>
    <t>砖墙墙体拆除</t>
  </si>
  <si>
    <t>墙体拆除清理外运</t>
  </si>
  <si>
    <t>按拆除墙体面积计算</t>
  </si>
  <si>
    <t>m2</t>
  </si>
  <si>
    <t>轻钢龙骨隔墙拆除</t>
  </si>
  <si>
    <t>玻璃隔墙拆除</t>
  </si>
  <si>
    <t>墙体拆除清理外运，玻璃隔墙下方约1m高砖墙综合考虑报价</t>
  </si>
  <si>
    <t>轻钢龙骨隔墙</t>
  </si>
  <si>
    <t>1.轻钢龙骨石膏板隔墙内设隔音绵
2.洞口封堵工程量计入此项之中</t>
  </si>
  <si>
    <t>按尺寸以面积计量</t>
  </si>
  <si>
    <t>墙面刷白色涂料</t>
  </si>
  <si>
    <t>室内局部补瓷和全部刷白</t>
  </si>
  <si>
    <t>原静电地板拆除</t>
  </si>
  <si>
    <t>原有破旧静电地板拆除清运</t>
  </si>
  <si>
    <t>按面积计算</t>
  </si>
  <si>
    <t>地砖铺设
（原静压地板处）</t>
  </si>
  <si>
    <t xml:space="preserve">1.防滑地砖，需选样，填缝剂擦缝
2.基层清理、扫素水泥浆、基层砂浆铺贴、瓷砖背面瓷砖胶泥或素水泥浆、瓷砖铺贴、勾缝以及为完成该项工作的一切工序【综合考虑瓷砖规格、铺贴砂浆厚度及配合比】
</t>
  </si>
  <si>
    <t>破损瓷砖清理及修复</t>
  </si>
  <si>
    <t xml:space="preserve">1.破损瓷砖凿除及清理
2.重新铺设防滑地砖
3.2.基层清理、扫素水泥浆、基层砂浆铺贴、瓷砖背面瓷砖胶泥或素水泥浆、瓷砖铺贴、勾缝以及为完成该项工作的一切工序【综合考虑瓷砖规格、铺贴砂浆厚度及配合比】
</t>
  </si>
  <si>
    <t>电力电缆敷设</t>
  </si>
  <si>
    <t>1.名称：电力电缆
2.规格型号：WDZC-YJY-4*240+1*120，引出低压柜增加600A空开
3.接入楼栋配电房成套箱制安，600A空开1个，63A塑壳空开22个
4.工作内容：室外穿管敷设、室内桥架敷设综合考虑，含接线、电缆头制作及安装、通电测试、电缆桥架封堵及恢复、电力电缆警示标志桩（按规范要求）等为完成本工作的一切内容</t>
  </si>
  <si>
    <t>按设计图示长度计算</t>
  </si>
  <si>
    <t>m</t>
  </si>
  <si>
    <t>电缆品牌：赣昌、美园、太平洋、汉光、优嘉</t>
  </si>
  <si>
    <t>电缆保护管敷设</t>
  </si>
  <si>
    <t>1.沟槽开挖（深度60cm）及回填、电缆保护管敷设、面层原状恢复
2.材质规格：MPP材质、DN150、壁厚8mm厚
3.工作内容：余土外置、平铺，按规范要求填沙，管道熔接等为完成本工作的一切内容</t>
  </si>
  <si>
    <t>电缆手孔井</t>
  </si>
  <si>
    <t>1.名称：电缆手孔井
2.材质：红砖砌筑、水泥粉刷、重型铸铁井盖
3.规格：0.8*0.8*0.8m
4.工作内容：土石方开挖、回填、余土外置；基础垫层、砌砖、粉刷；井盖、井盖标识安装等为完成本工作的一切内容</t>
  </si>
  <si>
    <t>按数量计算</t>
  </si>
  <si>
    <t>座</t>
  </si>
  <si>
    <t>线路检修</t>
  </si>
  <si>
    <t>室内照明灯风扇线路检修规整更换</t>
  </si>
  <si>
    <t>按房间套内面积计算</t>
  </si>
  <si>
    <t>新增空调线路敷设</t>
  </si>
  <si>
    <t>1、配电间至空调敷设WDZC-5*4电缆
2、敷设方式走桥架、铺设PVC线槽综合考虑
3、线路敷设具体实施以现场踏勘确定为准</t>
  </si>
  <si>
    <t>按空调数量计算</t>
  </si>
  <si>
    <t>台</t>
  </si>
  <si>
    <t>利用原有空调接线箱线路敷设</t>
  </si>
  <si>
    <t>1、利用教室内原有空调接线箱敷设WDZC-5*4电缆至空调
2、敷设方式为铺设PVC线槽综合考虑
3、线路敷设具体实施以现场踏勘确定为准</t>
  </si>
  <si>
    <t>新开门洞及单开门制安</t>
  </si>
  <si>
    <t>1、新开门洞墙体拆除及垃圾清理外运
2、门洞口单开门制安
3、工作内容：洞口过梁制安、门套门扇制安、塞缝、收边收口等为完成本工作的一切内容</t>
  </si>
  <si>
    <t>扇</t>
  </si>
  <si>
    <t>精保洁</t>
  </si>
  <si>
    <t>墙地面清洁，包含不限于墙面宣传牌、遮阳帘拆除、小洞口封堵等</t>
  </si>
  <si>
    <t>按清洁房间套内面积计算</t>
  </si>
  <si>
    <t>二</t>
  </si>
  <si>
    <t>综合布线（20间教室，每间教室61个点位）</t>
  </si>
  <si>
    <t>强电布线</t>
  </si>
  <si>
    <t>1.配电间成套箱至教室敷设WDZC-4*16+1*10电缆
2.教室内明装15回强电箱，内装80A3P-1个、40A2P-3个
3.教室内电脑座布线4mm2BVR线，每个机位配2个独立五孔电源，每两个机位配一个公牛4孔位插排（需固定）
5.强电走线必须保证满足国家实验室标准,墙面铺设pvc线槽、地面铺设镀锌槽板，不应有强电裸露
6.所有线槽、面板、线缆均为阻燃材质，符合校园消防安全要求。
7.中标方材料进场须经校方查验合格后方可施工，施工符合国标综合布线验收规范。</t>
  </si>
  <si>
    <t>按机位数量计算</t>
  </si>
  <si>
    <t>个</t>
  </si>
  <si>
    <t>弱电布线</t>
  </si>
  <si>
    <t>1.整体采用国标六类非屏蔽布线，千兆到桌面，机房网络联通楼层汇聚交换机，满足电脑满载同时上网、考试、云桌面使用。
2.所有网线为国标无氧铜六类线，禁止铜包铝劣质线材。
3.机房配备标准22U网络机柜。
4.配置HDMI一进四出分配器（1拖4），1路教师主机HDMI信号输入，同步分出4路HDMI同源画面输出，四路画面完全同步、无拖影、无延迟、无雪花闪屏，满足机房多屏同步授课投屏使用；配套全程国标HDMI2.0无氧铜高清线。
5.全部点位统一编号贴标，机柜内理线整齐，完工出具全部点位通断测试报告、竣工图纸、线材合格证。
6.所有线槽、面板、线缆均为阻燃材质，符合校园消防安全要求。
7.中标方材料进场须经校方查验合格后方可施工，施工符合国标综合布线验收规范。</t>
  </si>
  <si>
    <t>交换机品牌：华为、新华三、锐捷、tpink
网线品牌：秋叶原</t>
  </si>
  <si>
    <t>合计</t>
  </si>
  <si>
    <t>备注：1、含税综合单价为包干单价，包含但不限于工程所需的人工费、机械费、材料费、机械进退场、赶工费、技术处理费、技术措施费（包括雨季及异常气候施工措施费等）、安全文明施工措施费、临时设施费及其他措施费、管理费、利润、税金以及为完成本项工作的一切费用。不因实际工程数量与暂定数量之差别而影响综合单价；2、投标报价时投标单位在备注列中明确税率；3、工程量清单计价表中所列的项目特征仅是概括性的，除特别说明外，项目特征应包含完成某一工作所需要全部工作内容，而项目特征未说明的工序或尽管做了说明可能存在描述上的某些差异，发包人将当作承包人完全理解了所要表达的内容而不得以任何理由向发包人索取任何赔偿。</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</si>
</sst>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5">
    <font>
      <sz val="11"/>
      <color theme="1"/>
      <name val="宋体"/>
      <charset val="134"/>
      <scheme val="minor"/>
    </font>
    <font>
      <sz val="9"/>
      <color theme="1"/>
      <name val="宋体"/>
      <charset val="134"/>
      <scheme val="minor"/>
    </font>
    <font>
      <sz val="9"/>
      <color rgb="FFFF0000"/>
      <name val="宋体"/>
      <charset val="134"/>
      <scheme val="minor"/>
    </font>
    <font>
      <sz val="9"/>
      <name val="宋体"/>
      <charset val="134"/>
      <scheme val="minor"/>
    </font>
    <font>
      <b/>
      <sz val="14"/>
      <color theme="1"/>
      <name val="宋体"/>
      <charset val="134"/>
      <scheme val="minor"/>
    </font>
    <font>
      <b/>
      <sz val="9"/>
      <color indexed="8"/>
      <name val="宋体"/>
      <charset val="134"/>
    </font>
    <font>
      <sz val="9"/>
      <color indexed="8"/>
      <name val="宋体"/>
      <charset val="134"/>
      <scheme val="minor"/>
    </font>
    <font>
      <b/>
      <sz val="9"/>
      <name val="宋体"/>
      <charset val="134"/>
      <scheme val="minor"/>
    </font>
    <font>
      <b/>
      <sz val="9"/>
      <color indexed="8"/>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name val="宋体"/>
      <charset val="134"/>
    </font>
    <font>
      <sz val="9"/>
      <color rgb="FF000000"/>
      <name val="宋体"/>
      <charset val="134"/>
      <scheme val="minor"/>
    </font>
    <font>
      <sz val="12"/>
      <name val="宋体"/>
      <charset val="134"/>
    </font>
    <font>
      <sz val="11"/>
      <color indexed="8"/>
      <name val="宋体"/>
      <charset val="134"/>
    </font>
    <font>
      <sz val="12"/>
      <color indexed="8"/>
      <name val="宋体"/>
      <charset val="134"/>
    </font>
    <font>
      <sz val="9"/>
      <color indexed="8"/>
      <name val="宋体"/>
      <charset val="134"/>
    </font>
    <font>
      <sz val="10"/>
      <name val="Helv"/>
      <charset val="134"/>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FFFFFF"/>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pplyNumberFormat="0" applyFill="0" applyBorder="0" applyAlignment="0" applyProtection="0"/>
    <xf numFmtId="0" fontId="1" fillId="0" borderId="0"/>
    <xf numFmtId="0" fontId="1" fillId="0" borderId="0"/>
    <xf numFmtId="0" fontId="29" fillId="33" borderId="0">
      <alignment horizontal="left" vertical="center" wrapText="1"/>
    </xf>
    <xf numFmtId="0" fontId="30" fillId="0" borderId="0"/>
    <xf numFmtId="0" fontId="30" fillId="0" borderId="0">
      <alignment vertical="center"/>
    </xf>
    <xf numFmtId="0" fontId="31" fillId="0" borderId="0">
      <alignment vertical="center"/>
    </xf>
    <xf numFmtId="0" fontId="31" fillId="0" borderId="0">
      <alignment vertical="center"/>
    </xf>
    <xf numFmtId="0" fontId="31" fillId="0" borderId="0">
      <alignment vertical="center"/>
    </xf>
    <xf numFmtId="0" fontId="32" fillId="0" borderId="0"/>
    <xf numFmtId="0" fontId="30" fillId="0" borderId="0" applyProtection="0"/>
    <xf numFmtId="0" fontId="30" fillId="0" borderId="0"/>
    <xf numFmtId="0" fontId="30" fillId="0" borderId="0"/>
    <xf numFmtId="0" fontId="30" fillId="0" borderId="0"/>
    <xf numFmtId="0" fontId="0" fillId="0" borderId="0">
      <alignment vertical="center"/>
    </xf>
    <xf numFmtId="0" fontId="33" fillId="0" borderId="0"/>
    <xf numFmtId="0" fontId="33" fillId="0" borderId="0"/>
    <xf numFmtId="0" fontId="30" fillId="0" borderId="0"/>
    <xf numFmtId="0" fontId="33" fillId="0" borderId="0"/>
    <xf numFmtId="0" fontId="30" fillId="0" borderId="0">
      <alignment vertical="center"/>
    </xf>
    <xf numFmtId="0" fontId="34" fillId="0" borderId="0" applyProtection="0"/>
    <xf numFmtId="0" fontId="34" fillId="0" borderId="0"/>
    <xf numFmtId="0" fontId="30" fillId="0" borderId="0" applyProtection="0"/>
    <xf numFmtId="0" fontId="30" fillId="0" borderId="0" applyProtection="0">
      <alignment vertical="center"/>
    </xf>
    <xf numFmtId="0" fontId="30" fillId="0" borderId="0">
      <alignment vertical="center"/>
    </xf>
    <xf numFmtId="0" fontId="30" fillId="0" borderId="0" applyProtection="0">
      <alignment vertical="center"/>
    </xf>
    <xf numFmtId="0" fontId="30" fillId="0" borderId="0" applyProtection="0"/>
    <xf numFmtId="0" fontId="34" fillId="0" borderId="0"/>
  </cellStyleXfs>
  <cellXfs count="35">
    <xf numFmtId="0" fontId="0" fillId="0" borderId="0" xfId="0">
      <alignment vertical="center"/>
    </xf>
    <xf numFmtId="0" fontId="1" fillId="0" borderId="0" xfId="0" applyFont="1" applyFill="1" applyAlignment="1">
      <alignment horizontal="center"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176" fontId="1" fillId="0" borderId="0" xfId="0" applyNumberFormat="1" applyFont="1" applyFill="1" applyAlignment="1">
      <alignment horizontal="center" vertical="center"/>
    </xf>
    <xf numFmtId="0" fontId="4" fillId="0" borderId="0" xfId="0" applyFont="1" applyFill="1" applyAlignment="1">
      <alignment horizontal="center" vertical="center"/>
    </xf>
    <xf numFmtId="176" fontId="4" fillId="0" borderId="0" xfId="0" applyNumberFormat="1" applyFont="1" applyFill="1" applyAlignment="1">
      <alignment horizontal="center" vertical="center"/>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xf>
    <xf numFmtId="49" fontId="3" fillId="0" borderId="1" xfId="0" applyNumberFormat="1" applyFont="1" applyFill="1" applyBorder="1" applyAlignment="1">
      <alignment horizontal="left" vertical="center"/>
    </xf>
    <xf numFmtId="0" fontId="1"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176" fontId="6" fillId="0" borderId="1" xfId="0" applyNumberFormat="1" applyFont="1" applyFill="1" applyBorder="1" applyAlignment="1">
      <alignment horizontal="center" vertical="center" wrapText="1"/>
    </xf>
    <xf numFmtId="0" fontId="3" fillId="0" borderId="1" xfId="68" applyNumberFormat="1" applyFont="1" applyFill="1" applyBorder="1" applyAlignment="1" applyProtection="1">
      <alignment horizontal="center" vertical="center" wrapText="1"/>
    </xf>
    <xf numFmtId="0" fontId="1" fillId="0" borderId="1" xfId="66" applyFont="1" applyFill="1" applyBorder="1" applyAlignment="1" applyProtection="1">
      <alignment horizontal="left" vertical="center" wrapText="1"/>
    </xf>
    <xf numFmtId="0" fontId="6" fillId="0" borderId="1" xfId="0" applyFont="1" applyFill="1" applyBorder="1" applyAlignment="1">
      <alignment horizontal="center" vertical="center" wrapText="1"/>
    </xf>
    <xf numFmtId="176" fontId="6" fillId="0" borderId="1" xfId="57" applyNumberFormat="1" applyFont="1" applyFill="1" applyBorder="1" applyAlignment="1" applyProtection="1">
      <alignment horizontal="center" vertical="center" wrapText="1"/>
    </xf>
    <xf numFmtId="176" fontId="6" fillId="0" borderId="1" xfId="57" applyNumberFormat="1" applyFont="1" applyFill="1" applyBorder="1" applyAlignment="1" applyProtection="1">
      <alignment horizontal="left" vertical="center" wrapText="1"/>
    </xf>
    <xf numFmtId="0" fontId="1" fillId="0" borderId="1" xfId="66" applyFont="1" applyFill="1" applyBorder="1" applyAlignment="1" applyProtection="1">
      <alignment horizontal="center" vertical="center" wrapText="1"/>
    </xf>
    <xf numFmtId="0" fontId="3" fillId="0" borderId="1" xfId="66" applyFont="1" applyFill="1" applyBorder="1" applyAlignment="1" applyProtection="1">
      <alignment horizontal="left" vertical="center" wrapText="1"/>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xf>
    <xf numFmtId="176" fontId="2" fillId="0" borderId="1" xfId="57" applyNumberFormat="1" applyFont="1" applyFill="1" applyBorder="1" applyAlignment="1" applyProtection="1">
      <alignment horizontal="center" vertical="center" wrapText="1"/>
    </xf>
    <xf numFmtId="176" fontId="2" fillId="0" borderId="1" xfId="57" applyNumberFormat="1" applyFont="1" applyFill="1" applyBorder="1" applyAlignment="1" applyProtection="1">
      <alignment horizontal="left" vertical="center" wrapText="1"/>
    </xf>
    <xf numFmtId="176" fontId="3" fillId="0" borderId="1" xfId="57" applyNumberFormat="1" applyFont="1" applyFill="1" applyBorder="1" applyAlignment="1" applyProtection="1">
      <alignment horizontal="left" vertical="center" wrapText="1"/>
    </xf>
    <xf numFmtId="176" fontId="3" fillId="0" borderId="1" xfId="57" applyNumberFormat="1" applyFont="1" applyFill="1" applyBorder="1" applyAlignment="1" applyProtection="1">
      <alignment horizontal="center" vertical="center" wrapText="1"/>
    </xf>
    <xf numFmtId="49" fontId="7" fillId="0" borderId="2" xfId="0" applyNumberFormat="1" applyFont="1" applyFill="1" applyBorder="1" applyAlignment="1">
      <alignment horizontal="center" vertical="center"/>
    </xf>
    <xf numFmtId="49" fontId="7" fillId="0" borderId="3" xfId="0" applyNumberFormat="1" applyFont="1" applyFill="1" applyBorder="1" applyAlignment="1">
      <alignment horizontal="center" vertical="center"/>
    </xf>
    <xf numFmtId="49" fontId="7" fillId="0" borderId="4" xfId="0" applyNumberFormat="1" applyFont="1" applyFill="1" applyBorder="1" applyAlignment="1">
      <alignment horizontal="center" vertical="center"/>
    </xf>
    <xf numFmtId="176" fontId="8"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cellXfs>
  <cellStyles count="7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ColLevel_0 2" xfId="49"/>
    <cellStyle name="Normal" xfId="50"/>
    <cellStyle name="Normal 3 2" xfId="51"/>
    <cellStyle name="S5 3 2 2" xfId="52"/>
    <cellStyle name="常规 10" xfId="53"/>
    <cellStyle name="常规 10 10 2 2" xfId="54"/>
    <cellStyle name="常规 11" xfId="55"/>
    <cellStyle name="常规 11 2 4" xfId="56"/>
    <cellStyle name="常规 2" xfId="57"/>
    <cellStyle name="常规 2 2" xfId="58"/>
    <cellStyle name="常规 2 5 2 2 2" xfId="59"/>
    <cellStyle name="常规 2 5 2 4" xfId="60"/>
    <cellStyle name="常规 2 5 2 4 2" xfId="61"/>
    <cellStyle name="常规 22" xfId="62"/>
    <cellStyle name="常规 24" xfId="63"/>
    <cellStyle name="常规 26" xfId="64"/>
    <cellStyle name="常规 27" xfId="65"/>
    <cellStyle name="常规 3" xfId="66"/>
    <cellStyle name="常规 36" xfId="67"/>
    <cellStyle name="常规 5_水电 _2" xfId="68"/>
    <cellStyle name="常规_【清单】青山湖名邸C3户型精装样板房" xfId="69"/>
    <cellStyle name="常规_【清单】青山湖名邸C3户型精装样板房 2" xfId="70"/>
    <cellStyle name="常规_0928润园西区3套C标精装样板房（批量精装房长沙） 3" xfId="71"/>
    <cellStyle name="常规_附件11四季花城北区六期室内装修工程量清单（台州）" xfId="72"/>
    <cellStyle name="常规_附件11四季花城北区六期室内装修工程量清单（台州） 2" xfId="73"/>
    <cellStyle name="常规_金域蓝湾总包工程报价清单0304" xfId="74"/>
    <cellStyle name="常规_上海新里程" xfId="75"/>
    <cellStyle name="样式 1" xfId="7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43"/>
  <sheetViews>
    <sheetView tabSelected="1" view="pageBreakPreview" zoomScaleNormal="100" workbookViewId="0">
      <pane ySplit="2" topLeftCell="A18" activePane="bottomLeft" state="frozen"/>
      <selection/>
      <selection pane="bottomLeft" activeCell="M21" sqref="M21"/>
    </sheetView>
  </sheetViews>
  <sheetFormatPr defaultColWidth="9" defaultRowHeight="11.25"/>
  <cols>
    <col min="1" max="1" width="5.66666666666667" style="1" customWidth="1"/>
    <col min="2" max="2" width="12.6333333333333" style="1" customWidth="1"/>
    <col min="3" max="3" width="33.2166666666667" style="1" customWidth="1"/>
    <col min="4" max="4" width="13.4416666666667" style="1" customWidth="1"/>
    <col min="5" max="5" width="5.36666666666667" style="1" customWidth="1"/>
    <col min="6" max="6" width="8.09166666666667" style="5" customWidth="1"/>
    <col min="7" max="7" width="10.6666666666667" style="1" customWidth="1"/>
    <col min="8" max="8" width="12.275" style="1" customWidth="1"/>
    <col min="9" max="9" width="10.4583333333333" style="1" customWidth="1"/>
    <col min="10" max="16384" width="9" style="1"/>
  </cols>
  <sheetData>
    <row r="1" s="1" customFormat="1" ht="26" customHeight="1" spans="1:9">
      <c r="A1" s="6" t="s">
        <v>0</v>
      </c>
      <c r="B1" s="6"/>
      <c r="C1" s="6"/>
      <c r="D1" s="6"/>
      <c r="E1" s="6"/>
      <c r="F1" s="7"/>
      <c r="G1" s="6"/>
      <c r="H1" s="6"/>
      <c r="I1" s="6"/>
    </row>
    <row r="2" ht="34" customHeight="1" spans="1:9">
      <c r="A2" s="8" t="s">
        <v>1</v>
      </c>
      <c r="B2" s="8" t="s">
        <v>2</v>
      </c>
      <c r="C2" s="8" t="s">
        <v>3</v>
      </c>
      <c r="D2" s="8" t="s">
        <v>4</v>
      </c>
      <c r="E2" s="8" t="s">
        <v>5</v>
      </c>
      <c r="F2" s="9" t="s">
        <v>6</v>
      </c>
      <c r="G2" s="9" t="s">
        <v>7</v>
      </c>
      <c r="H2" s="9" t="s">
        <v>8</v>
      </c>
      <c r="I2" s="8" t="s">
        <v>9</v>
      </c>
    </row>
    <row r="3" ht="15" customHeight="1" spans="1:9">
      <c r="A3" s="10" t="s">
        <v>10</v>
      </c>
      <c r="B3" s="11" t="s">
        <v>11</v>
      </c>
      <c r="C3" s="11"/>
      <c r="D3" s="12"/>
      <c r="E3" s="12"/>
      <c r="F3" s="13"/>
      <c r="G3" s="14"/>
      <c r="H3" s="15"/>
      <c r="I3" s="14"/>
    </row>
    <row r="4" s="2" customFormat="1" ht="35" customHeight="1" spans="1:9">
      <c r="A4" s="16">
        <v>1</v>
      </c>
      <c r="B4" s="17" t="s">
        <v>12</v>
      </c>
      <c r="C4" s="17" t="s">
        <v>13</v>
      </c>
      <c r="D4" s="18" t="s">
        <v>14</v>
      </c>
      <c r="E4" s="13" t="s">
        <v>15</v>
      </c>
      <c r="F4" s="14">
        <f>28*4</f>
        <v>112</v>
      </c>
      <c r="G4" s="19"/>
      <c r="H4" s="19">
        <f t="shared" ref="H4:H19" si="0">F4*G4</f>
        <v>0</v>
      </c>
      <c r="I4" s="20"/>
    </row>
    <row r="5" s="2" customFormat="1" ht="35" customHeight="1" spans="1:9">
      <c r="A5" s="16">
        <v>2</v>
      </c>
      <c r="B5" s="17" t="s">
        <v>16</v>
      </c>
      <c r="C5" s="17" t="s">
        <v>13</v>
      </c>
      <c r="D5" s="18" t="s">
        <v>14</v>
      </c>
      <c r="E5" s="13" t="s">
        <v>15</v>
      </c>
      <c r="F5" s="14">
        <f>28*2</f>
        <v>56</v>
      </c>
      <c r="G5" s="19"/>
      <c r="H5" s="19">
        <f t="shared" si="0"/>
        <v>0</v>
      </c>
      <c r="I5" s="20"/>
    </row>
    <row r="6" s="2" customFormat="1" ht="35" customHeight="1" spans="1:9">
      <c r="A6" s="16">
        <v>3</v>
      </c>
      <c r="B6" s="17" t="s">
        <v>17</v>
      </c>
      <c r="C6" s="17" t="s">
        <v>18</v>
      </c>
      <c r="D6" s="18" t="s">
        <v>14</v>
      </c>
      <c r="E6" s="13" t="s">
        <v>15</v>
      </c>
      <c r="F6" s="14">
        <f>28*1</f>
        <v>28</v>
      </c>
      <c r="G6" s="19"/>
      <c r="H6" s="19">
        <f t="shared" si="0"/>
        <v>0</v>
      </c>
      <c r="I6" s="20"/>
    </row>
    <row r="7" s="2" customFormat="1" ht="35" customHeight="1" spans="1:9">
      <c r="A7" s="16">
        <v>4</v>
      </c>
      <c r="B7" s="17" t="s">
        <v>19</v>
      </c>
      <c r="C7" s="17" t="s">
        <v>20</v>
      </c>
      <c r="D7" s="21" t="s">
        <v>21</v>
      </c>
      <c r="E7" s="13" t="s">
        <v>15</v>
      </c>
      <c r="F7" s="14">
        <v>310</v>
      </c>
      <c r="G7" s="19"/>
      <c r="H7" s="19">
        <f t="shared" si="0"/>
        <v>0</v>
      </c>
      <c r="I7" s="20"/>
    </row>
    <row r="8" s="2" customFormat="1" ht="35" customHeight="1" spans="1:9">
      <c r="A8" s="16">
        <v>5</v>
      </c>
      <c r="B8" s="17" t="s">
        <v>22</v>
      </c>
      <c r="C8" s="17" t="s">
        <v>23</v>
      </c>
      <c r="D8" s="18" t="s">
        <v>21</v>
      </c>
      <c r="E8" s="13" t="s">
        <v>15</v>
      </c>
      <c r="F8" s="14">
        <v>14500</v>
      </c>
      <c r="G8" s="19"/>
      <c r="H8" s="19">
        <f t="shared" si="0"/>
        <v>0</v>
      </c>
      <c r="I8" s="20"/>
    </row>
    <row r="9" s="2" customFormat="1" ht="35" customHeight="1" spans="1:9">
      <c r="A9" s="16">
        <v>6</v>
      </c>
      <c r="B9" s="17" t="s">
        <v>24</v>
      </c>
      <c r="C9" s="17" t="s">
        <v>25</v>
      </c>
      <c r="D9" s="18" t="s">
        <v>26</v>
      </c>
      <c r="E9" s="13" t="s">
        <v>15</v>
      </c>
      <c r="F9" s="14">
        <v>500</v>
      </c>
      <c r="G9" s="19"/>
      <c r="H9" s="19">
        <f t="shared" si="0"/>
        <v>0</v>
      </c>
      <c r="I9" s="20"/>
    </row>
    <row r="10" s="2" customFormat="1" ht="63" customHeight="1" spans="1:9">
      <c r="A10" s="16">
        <v>7</v>
      </c>
      <c r="B10" s="17" t="s">
        <v>27</v>
      </c>
      <c r="C10" s="17" t="s">
        <v>28</v>
      </c>
      <c r="D10" s="18" t="s">
        <v>26</v>
      </c>
      <c r="E10" s="13" t="s">
        <v>15</v>
      </c>
      <c r="F10" s="14">
        <v>500</v>
      </c>
      <c r="G10" s="19"/>
      <c r="H10" s="19">
        <f t="shared" si="0"/>
        <v>0</v>
      </c>
      <c r="I10" s="20"/>
    </row>
    <row r="11" s="2" customFormat="1" ht="80" customHeight="1" spans="1:9">
      <c r="A11" s="16">
        <v>8</v>
      </c>
      <c r="B11" s="17" t="s">
        <v>29</v>
      </c>
      <c r="C11" s="17" t="s">
        <v>30</v>
      </c>
      <c r="D11" s="18" t="s">
        <v>26</v>
      </c>
      <c r="E11" s="13" t="s">
        <v>15</v>
      </c>
      <c r="F11" s="14">
        <v>50</v>
      </c>
      <c r="G11" s="19"/>
      <c r="H11" s="19">
        <f t="shared" si="0"/>
        <v>0</v>
      </c>
      <c r="I11" s="20"/>
    </row>
    <row r="12" s="2" customFormat="1" ht="127" customHeight="1" spans="1:9">
      <c r="A12" s="16">
        <v>9</v>
      </c>
      <c r="B12" s="17" t="s">
        <v>31</v>
      </c>
      <c r="C12" s="17" t="s">
        <v>32</v>
      </c>
      <c r="D12" s="18" t="s">
        <v>33</v>
      </c>
      <c r="E12" s="13" t="s">
        <v>34</v>
      </c>
      <c r="F12" s="14">
        <v>120</v>
      </c>
      <c r="G12" s="19"/>
      <c r="H12" s="19">
        <f t="shared" si="0"/>
        <v>0</v>
      </c>
      <c r="I12" s="20" t="s">
        <v>35</v>
      </c>
    </row>
    <row r="13" s="2" customFormat="1" ht="71" customHeight="1" spans="1:9">
      <c r="A13" s="16">
        <v>10</v>
      </c>
      <c r="B13" s="17" t="s">
        <v>36</v>
      </c>
      <c r="C13" s="17" t="s">
        <v>37</v>
      </c>
      <c r="D13" s="18" t="s">
        <v>33</v>
      </c>
      <c r="E13" s="13" t="s">
        <v>34</v>
      </c>
      <c r="F13" s="14">
        <v>111</v>
      </c>
      <c r="G13" s="19"/>
      <c r="H13" s="19">
        <f t="shared" si="0"/>
        <v>0</v>
      </c>
      <c r="I13" s="20"/>
    </row>
    <row r="14" s="2" customFormat="1" ht="94" customHeight="1" spans="1:9">
      <c r="A14" s="16">
        <v>11</v>
      </c>
      <c r="B14" s="17" t="s">
        <v>38</v>
      </c>
      <c r="C14" s="17" t="s">
        <v>39</v>
      </c>
      <c r="D14" s="18" t="s">
        <v>40</v>
      </c>
      <c r="E14" s="13" t="s">
        <v>41</v>
      </c>
      <c r="F14" s="14">
        <v>1</v>
      </c>
      <c r="G14" s="19"/>
      <c r="H14" s="19">
        <f t="shared" si="0"/>
        <v>0</v>
      </c>
      <c r="I14" s="20"/>
    </row>
    <row r="15" s="3" customFormat="1" ht="35" customHeight="1" spans="1:9">
      <c r="A15" s="16">
        <v>12</v>
      </c>
      <c r="B15" s="22" t="s">
        <v>42</v>
      </c>
      <c r="C15" s="22" t="s">
        <v>43</v>
      </c>
      <c r="D15" s="23" t="s">
        <v>44</v>
      </c>
      <c r="E15" s="24" t="s">
        <v>15</v>
      </c>
      <c r="F15" s="25">
        <v>4000</v>
      </c>
      <c r="G15" s="26"/>
      <c r="H15" s="19">
        <f t="shared" si="0"/>
        <v>0</v>
      </c>
      <c r="I15" s="27"/>
    </row>
    <row r="16" s="3" customFormat="1" ht="60" customHeight="1" spans="1:9">
      <c r="A16" s="16">
        <v>13</v>
      </c>
      <c r="B16" s="22" t="s">
        <v>45</v>
      </c>
      <c r="C16" s="22" t="s">
        <v>46</v>
      </c>
      <c r="D16" s="23" t="s">
        <v>47</v>
      </c>
      <c r="E16" s="24" t="s">
        <v>48</v>
      </c>
      <c r="F16" s="25">
        <v>19</v>
      </c>
      <c r="G16" s="26"/>
      <c r="H16" s="19">
        <f t="shared" si="0"/>
        <v>0</v>
      </c>
      <c r="I16" s="28" t="s">
        <v>35</v>
      </c>
    </row>
    <row r="17" s="3" customFormat="1" ht="60" customHeight="1" spans="1:9">
      <c r="A17" s="16">
        <v>14</v>
      </c>
      <c r="B17" s="22" t="s">
        <v>49</v>
      </c>
      <c r="C17" s="22" t="s">
        <v>50</v>
      </c>
      <c r="D17" s="23" t="s">
        <v>47</v>
      </c>
      <c r="E17" s="24" t="s">
        <v>48</v>
      </c>
      <c r="F17" s="25">
        <v>16</v>
      </c>
      <c r="G17" s="26"/>
      <c r="H17" s="19">
        <f t="shared" si="0"/>
        <v>0</v>
      </c>
      <c r="I17" s="28" t="s">
        <v>35</v>
      </c>
    </row>
    <row r="18" s="2" customFormat="1" ht="64" customHeight="1" spans="1:9">
      <c r="A18" s="16">
        <v>15</v>
      </c>
      <c r="B18" s="17" t="s">
        <v>51</v>
      </c>
      <c r="C18" s="17" t="s">
        <v>52</v>
      </c>
      <c r="D18" s="18" t="s">
        <v>40</v>
      </c>
      <c r="E18" s="13" t="s">
        <v>53</v>
      </c>
      <c r="F18" s="14">
        <v>11</v>
      </c>
      <c r="G18" s="19"/>
      <c r="H18" s="19">
        <f t="shared" si="0"/>
        <v>0</v>
      </c>
      <c r="I18" s="20"/>
    </row>
    <row r="19" s="4" customFormat="1" ht="35" customHeight="1" spans="1:9">
      <c r="A19" s="16">
        <v>16</v>
      </c>
      <c r="B19" s="22" t="s">
        <v>54</v>
      </c>
      <c r="C19" s="22" t="s">
        <v>55</v>
      </c>
      <c r="D19" s="23" t="s">
        <v>56</v>
      </c>
      <c r="E19" s="24" t="s">
        <v>15</v>
      </c>
      <c r="F19" s="25">
        <v>4815</v>
      </c>
      <c r="G19" s="29"/>
      <c r="H19" s="19">
        <f t="shared" si="0"/>
        <v>0</v>
      </c>
      <c r="I19" s="28"/>
    </row>
    <row r="20" s="2" customFormat="1" ht="26" customHeight="1" spans="1:9">
      <c r="A20" s="10" t="s">
        <v>57</v>
      </c>
      <c r="B20" s="11" t="s">
        <v>58</v>
      </c>
      <c r="C20" s="11"/>
      <c r="D20" s="12"/>
      <c r="E20" s="12"/>
      <c r="F20" s="13"/>
      <c r="G20" s="14"/>
      <c r="H20" s="15"/>
      <c r="I20" s="14"/>
    </row>
    <row r="21" s="2" customFormat="1" ht="170" customHeight="1" spans="1:9">
      <c r="A21" s="16">
        <v>1</v>
      </c>
      <c r="B21" s="17" t="s">
        <v>59</v>
      </c>
      <c r="C21" s="22" t="s">
        <v>60</v>
      </c>
      <c r="D21" s="18" t="s">
        <v>61</v>
      </c>
      <c r="E21" s="13" t="s">
        <v>62</v>
      </c>
      <c r="F21" s="14">
        <v>1220</v>
      </c>
      <c r="G21" s="19"/>
      <c r="H21" s="19">
        <f>F21*G21</f>
        <v>0</v>
      </c>
      <c r="I21" s="19" t="s">
        <v>35</v>
      </c>
    </row>
    <row r="22" s="2" customFormat="1" ht="246" customHeight="1" spans="1:9">
      <c r="A22" s="16">
        <v>2</v>
      </c>
      <c r="B22" s="17" t="s">
        <v>63</v>
      </c>
      <c r="C22" s="17" t="s">
        <v>64</v>
      </c>
      <c r="D22" s="18" t="s">
        <v>61</v>
      </c>
      <c r="E22" s="13" t="s">
        <v>62</v>
      </c>
      <c r="F22" s="14">
        <v>1220</v>
      </c>
      <c r="G22" s="19"/>
      <c r="H22" s="19">
        <f>F22*G22</f>
        <v>0</v>
      </c>
      <c r="I22" s="29" t="s">
        <v>65</v>
      </c>
    </row>
    <row r="23" ht="29" customHeight="1" spans="1:9">
      <c r="A23" s="30" t="s">
        <v>66</v>
      </c>
      <c r="B23" s="31"/>
      <c r="C23" s="32"/>
      <c r="D23" s="12"/>
      <c r="E23" s="12"/>
      <c r="F23" s="13"/>
      <c r="G23" s="14"/>
      <c r="H23" s="33">
        <f>SUM(H3:H22)</f>
        <v>0</v>
      </c>
      <c r="I23" s="14"/>
    </row>
    <row r="24" ht="82" customHeight="1" spans="1:9">
      <c r="A24" s="34" t="s">
        <v>67</v>
      </c>
      <c r="B24" s="34"/>
      <c r="C24" s="34"/>
      <c r="D24" s="34"/>
      <c r="E24" s="34"/>
      <c r="F24" s="13"/>
      <c r="G24" s="34"/>
      <c r="H24" s="34"/>
      <c r="I24" s="34"/>
    </row>
    <row r="25" ht="20.1" customHeight="1"/>
    <row r="26" ht="20.1" customHeight="1"/>
    <row r="27" ht="20.1" customHeight="1"/>
    <row r="28" ht="20.1" customHeight="1"/>
    <row r="29" ht="20.1" customHeight="1"/>
    <row r="30" ht="20.1" customHeight="1"/>
    <row r="31" ht="20.1" customHeight="1"/>
    <row r="32" ht="20.1" customHeight="1"/>
    <row r="33" ht="20.1" customHeight="1"/>
    <row r="34" ht="20.1" customHeight="1"/>
    <row r="35" ht="20.1" customHeight="1"/>
    <row r="36" ht="20.1" customHeight="1"/>
    <row r="37" ht="20.1" customHeight="1"/>
    <row r="38" ht="20.1" customHeight="1"/>
    <row r="39" ht="20.1" customHeight="1"/>
    <row r="40" ht="20.1" customHeight="1"/>
    <row r="41" ht="20.1" customHeight="1"/>
    <row r="42" ht="20.1" customHeight="1"/>
    <row r="43" ht="20.1" customHeight="1"/>
  </sheetData>
  <sheetProtection formatCells="0" insertHyperlinks="0" autoFilter="0"/>
  <autoFilter xmlns:etc="http://www.wps.cn/officeDocument/2017/etCustomData" ref="A2:I24" etc:filterBottomFollowUsedRange="0">
    <extLst/>
  </autoFilter>
  <mergeCells count="5">
    <mergeCell ref="A1:I1"/>
    <mergeCell ref="B3:C3"/>
    <mergeCell ref="B20:C20"/>
    <mergeCell ref="A23:C23"/>
    <mergeCell ref="A24:I24"/>
  </mergeCells>
  <printOptions horizontalCentered="1"/>
  <pageMargins left="0" right="0" top="0" bottom="0" header="0.511805555555556" footer="0.511805555555556"/>
  <pageSetup paperSize="9" scale="92"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工程量清单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谢飞飞</cp:lastModifiedBy>
  <dcterms:created xsi:type="dcterms:W3CDTF">2022-12-20T08:25:00Z</dcterms:created>
  <cp:lastPrinted>2023-03-04T13:04:00Z</cp:lastPrinted>
  <dcterms:modified xsi:type="dcterms:W3CDTF">2026-07-23T03:31:31Z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B6CD435A34AA45369B1BF402E3EB7E48</vt:lpwstr>
  </property>
  <property fmtid="{D5CDD505-2E9C-101B-9397-08002B2CF9AE}" pid="3" name="KSOProductBuildVer">
    <vt:lpwstr>2052-12.1.0.26895</vt:lpwstr>
  </property>
  <property fmtid="{D5CDD505-2E9C-101B-9397-08002B2CF9AE}" pid="4" name="CalculationRule">
    <vt:i4>0</vt:i4>
  </property>
</Properties>
</file>